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Utegenova\Documents\Публикации (СМИ, сайт)\2021\04.21. Исполнение ТС, ИП, фин.отчетности за 2020г\"/>
    </mc:Choice>
  </mc:AlternateContent>
  <bookViews>
    <workbookView xWindow="0" yWindow="0" windowWidth="28800" windowHeight="11730" activeTab="2"/>
  </bookViews>
  <sheets>
    <sheet name="Информация" sheetId="1" r:id="rId1"/>
    <sheet name="цел.показатели" sheetId="2" r:id="rId2"/>
    <sheet name="расчет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1" hidden="1">'[2]Prelim Cost'!$B$31:$L$31</definedName>
    <definedName name="_007Vegy_claim_BM">#REF!</definedName>
    <definedName name="_123Graph_ACHART2" hidden="1">'[2]Prelim Cost'!$B$31:$L$31</definedName>
    <definedName name="_124" hidden="1">'[2]Prelim Cost'!$B$31:$L$31</definedName>
    <definedName name="_Fill" hidden="1">#REF!</definedName>
    <definedName name="_lJ5">'[4]ТЭП (3)'!#REF!</definedName>
    <definedName name="_Ref3">#REF!</definedName>
    <definedName name="_wes940">#REF!</definedName>
    <definedName name="A">#REF!</definedName>
    <definedName name="AccessDatabase" hidden="1">"C:\Мои документы\Базовая сводная обязательств1.mdb"</definedName>
    <definedName name="acckaz">[5]list_accounts!$A$2:$A$538</definedName>
    <definedName name="Account_Balance">#REF!</definedName>
    <definedName name="Action">#REF!</definedName>
    <definedName name="activ">[5]list_cc!$A$2:$A$286</definedName>
    <definedName name="activity">[6]list_cc!$A$1:$G$344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">[7]д.7.001!#REF!</definedName>
    <definedName name="BG_Del" hidden="1">15</definedName>
    <definedName name="BG_Ins" hidden="1">4</definedName>
    <definedName name="BG_Mod" hidden="1">6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'[8]Income Statement'!#REF!</definedName>
    <definedName name="CY_CASH_DIVIDENDS_DECLARED__per_common_share">'[8]Income Statement'!#REF!</definedName>
    <definedName name="CY_Earnings_per_share">[8]Ratios!#REF!</definedName>
    <definedName name="CY_LT_Debt">'[8]Balance Sheet'!#REF!</definedName>
    <definedName name="CY_Market_Value_of_Equity">'[8]Income Statement'!#REF!</definedName>
    <definedName name="CY_Tangible_Net_Worth">'[8]Income Statement'!#REF!</definedName>
    <definedName name="CY_Weighted_Average">'[8]Income Statement'!#REF!</definedName>
    <definedName name="CY_Working_Capital">'[8]Income Statement'!#REF!</definedName>
    <definedName name="czhs">#REF!</definedName>
    <definedName name="Difference">#REF!</definedName>
    <definedName name="Disaggregations">#REF!</definedName>
    <definedName name="dsrwyjumtr" hidden="1">'[2]Prelim Cost'!$B$36:$L$36</definedName>
    <definedName name="EMPLOYEE" localSheetId="2" hidden="1">{#N/A,#N/A,FALSE,"Aging Summary";#N/A,#N/A,FALSE,"Ratio Analysis";#N/A,#N/A,FALSE,"Test 120 Day Accts";#N/A,#N/A,FALSE,"Tickmarks"}</definedName>
    <definedName name="EMPLOYEE" localSheetId="1" hidden="1">{#N/A,#N/A,FALSE,"Aging Summary";#N/A,#N/A,FALSE,"Ratio Analysis";#N/A,#N/A,FALSE,"Test 120 Day Accts";#N/A,#N/A,FALSE,"Tickmarks"}</definedName>
    <definedName name="EMPLOYEE" hidden="1">{#N/A,#N/A,FALSE,"Aging Summary";#N/A,#N/A,FALSE,"Ratio Analysis";#N/A,#N/A,FALSE,"Test 120 Day Accts";#N/A,#N/A,FALSE,"Tickmarks"}</definedName>
    <definedName name="excess_count">'[9]SA Procedures'!$C$32</definedName>
    <definedName name="Expected_balance">#REF!</definedName>
    <definedName name="fdn">'[10]ремонт 25'!$B$10</definedName>
    <definedName name="frdesw12" hidden="1">'[2]Prelim Cost'!$B$36:$L$36</definedName>
    <definedName name="HGTYU" hidden="1">'[2]Prelim Cost'!$B$33:$L$33</definedName>
    <definedName name="hozu">#REF!</definedName>
    <definedName name="HTML_CodePage" hidden="1">1252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"C:\1_Daten\Frankys\HTML'S\Frank\kgm_oil.htm"</definedName>
    <definedName name="HTML_PathTemplate" hidden="1">"C:\1_Daten\Frankys\HTML'S\Frank\oil_site.htm"</definedName>
    <definedName name="hy\" hidden="1">'[2]Prelim Cost'!$B$36:$L$36</definedName>
    <definedName name="i" localSheetId="2" hidden="1">{#N/A,#N/A,FALSE,"Aging Summary";#N/A,#N/A,FALSE,"Ratio Analysis";#N/A,#N/A,FALSE,"Test 120 Day Accts";#N/A,#N/A,FALSE,"Tickmarks"}</definedName>
    <definedName name="i" localSheetId="1" hidden="1">{#N/A,#N/A,FALSE,"Aging Summary";#N/A,#N/A,FALSE,"Ratio Analysis";#N/A,#N/A,FALSE,"Test 120 Day Accts";#N/A,#N/A,FALSE,"Tickmarks"}</definedName>
    <definedName name="i" hidden="1">{#N/A,#N/A,FALSE,"Aging Summary";#N/A,#N/A,FALSE,"Ratio Analysis";#N/A,#N/A,FALSE,"Test 120 Day Accts";#N/A,#N/A,FALSE,"Tickmarks"}</definedName>
    <definedName name="II">[11]исп.см.!#REF!</definedName>
    <definedName name="ilumjftregbhy61047362" hidden="1">'[2]Prelim Cost'!$B$33:$L$33</definedName>
    <definedName name="Interval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41526.1259606481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>#REF!</definedName>
    <definedName name="juytjythytr" hidden="1">'[2]Prelim Cost'!$B$31:$L$31</definedName>
    <definedName name="kjj" hidden="1">'[2]Prelim Cost'!$B$31:$L$31</definedName>
    <definedName name="L_CY_Beg">[12]Links!$F:$F</definedName>
    <definedName name="loan08">#REF!</definedName>
    <definedName name="loan09_not_zalog">#REF!</definedName>
    <definedName name="lvnc">#REF!</definedName>
    <definedName name="Monetary_Precision">#REF!</definedName>
    <definedName name="MP">#REF!</definedName>
    <definedName name="NonTop_Stratum_Value">#REF!</definedName>
    <definedName name="o">#REF!</definedName>
    <definedName name="pc">#REF!</definedName>
    <definedName name="Profit_Loss">#REF!</definedName>
    <definedName name="PY_Cash_Div_Dec">'[8]Income Statement'!#REF!</definedName>
    <definedName name="PY_CASH_DIVIDENDS_DECLARED__per_common_share">'[8]Income Statement'!#REF!</definedName>
    <definedName name="PY_Earnings_per_share">[8]Ratios!#REF!</definedName>
    <definedName name="PY_LT_Debt">'[8]Balance Sheet'!#REF!</definedName>
    <definedName name="PY_Market_Value_of_Equity">'[8]Income Statement'!#REF!</definedName>
    <definedName name="PY_Tangible_Net_Worth">'[8]Income Statement'!#REF!</definedName>
    <definedName name="PY_Weighted_Average">'[8]Income Statement'!#REF!</definedName>
    <definedName name="PY_Working_Capital">'[8]Income Statement'!#REF!</definedName>
    <definedName name="PY2_Cash_Div_Dec">'[8]Income Statement'!#REF!</definedName>
    <definedName name="PY2_CASH_DIVIDENDS_DECLARED__per_common_share">'[8]Income Statement'!#REF!</definedName>
    <definedName name="PY2_Earnings_per_share">[8]Ratios!#REF!</definedName>
    <definedName name="PY2_LT_Debt">'[8]Balance Sheet'!#REF!</definedName>
    <definedName name="PY2_Market_Value_of_Equity">'[8]Income Statement'!#REF!</definedName>
    <definedName name="PY2_Tangible_Net_Worth">'[8]Income Statement'!#REF!</definedName>
    <definedName name="PY2_Weighted_Average">'[8]Income Statement'!#REF!</definedName>
    <definedName name="PY2_Working_Capital">'[8]Income Statement'!#REF!</definedName>
    <definedName name="pz">#REF!</definedName>
    <definedName name="q">#REF!</definedName>
    <definedName name="qqqqqqqq" localSheetId="2" hidden="1">{#N/A,#N/A,FALSE,"Aging Summary";#N/A,#N/A,FALSE,"Ratio Analysis";#N/A,#N/A,FALSE,"Test 120 Day Accts";#N/A,#N/A,FALSE,"Tickmarks"}</definedName>
    <definedName name="qqqqqqqq" localSheetId="1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auza" localSheetId="2" hidden="1">{#N/A,#N/A,FALSE,"Aging Summary";#N/A,#N/A,FALSE,"Ratio Analysis";#N/A,#N/A,FALSE,"Test 120 Day Accts";#N/A,#N/A,FALSE,"Tickmarks"}</definedName>
    <definedName name="Rauza" localSheetId="1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>#REF!</definedName>
    <definedName name="Ref_2">#REF!</definedName>
    <definedName name="Residual_difference">#REF!</definedName>
    <definedName name="rgf345zvx3z" hidden="1">'[2]Prelim Cost'!$B$31:$L$31</definedName>
    <definedName name="rhyregt" hidden="1">'[2]Prelim Cost'!$B$31:$L$31</definedName>
    <definedName name="rt5y5hu56" hidden="1">'[2]Prelim Cost'!$B$33:$L$33</definedName>
    <definedName name="S_CY_Beg_Data">[12]Lead!$F$1:$F$281</definedName>
    <definedName name="sd" hidden="1">'[2]Prelim Cost'!$B$31:$L$31</definedName>
    <definedName name="Security">#REF!</definedName>
    <definedName name="Selection_Remainder">#REF!</definedName>
    <definedName name="sqwdqwfewe" hidden="1">'[2]Prelim Cost'!$B$33:$L$33</definedName>
    <definedName name="sss" hidden="1">'[2]Prelim Cost'!$B$31:$L$31</definedName>
    <definedName name="ssss" hidden="1">'[2]Prelim Cost'!$B$33:$L$33</definedName>
    <definedName name="ssssss" hidden="1">'[2]Prelim Cost'!$B$36:$L$36</definedName>
    <definedName name="Starting_Point">#REF!</definedName>
    <definedName name="Sum" hidden="1">7</definedName>
    <definedName name="Text">[13]Equity!#REF!</definedName>
    <definedName name="TextRefCopy1">#REF!</definedName>
    <definedName name="TextRefCopy10">'[14]Purchased goods,services'!#REF!</definedName>
    <definedName name="TextRefCopy16">#REF!</definedName>
    <definedName name="TextRefCopy17">'[15]AR provision'!#REF!</definedName>
    <definedName name="TextRefCopy2">#REF!</definedName>
    <definedName name="TextRefCopy20">#REF!</definedName>
    <definedName name="TextRefCopy22">'[16]AR test'!#REF!</definedName>
    <definedName name="TextRefCopy3">#REF!</definedName>
    <definedName name="TextRefCopy34">#REF!</definedName>
    <definedName name="TextRefCopy35">'[17]Lease AP'!#REF!</definedName>
    <definedName name="TextRefCopy36">#REF!</definedName>
    <definedName name="TextRefCopy37">'[18]Lease AP'!#REF!</definedName>
    <definedName name="TextRefCopy4">#REF!</definedName>
    <definedName name="TextRefCopy40">#REF!</definedName>
    <definedName name="TextRefCopy42">#REF!</definedName>
    <definedName name="TextRefCopy43">[18]COS!#REF!</definedName>
    <definedName name="TextRefCopy47">'[18]Other AR'!#REF!</definedName>
    <definedName name="TextRefCopy49">'[18]Other AR'!#REF!</definedName>
    <definedName name="TextRefCopy5">'[14]Other expenses'!$C$12</definedName>
    <definedName name="TextRefCopy50">'[13]Other AR'!#REF!</definedName>
    <definedName name="TextRefCopy52">#REF!</definedName>
    <definedName name="TextRefCopy53">#REF!</definedName>
    <definedName name="TextRefCopy54">#REF!</definedName>
    <definedName name="TextRefCopy55">'[19]Prin Movement'!#REF!</definedName>
    <definedName name="TextRefCopy6">[20]Konurbaev!$G$105</definedName>
    <definedName name="TextRefCopy7">#REF!</definedName>
    <definedName name="TextRefCopy70">'[18]Finance cost'!#REF!</definedName>
    <definedName name="TextRefCopy71">'[18]Finance cost'!#REF!</definedName>
    <definedName name="TextRefCopy73">'[19]Prin Movement'!$M$15</definedName>
    <definedName name="TextRefCopy75">#REF!</definedName>
    <definedName name="TextRefCopy76">#REF!</definedName>
    <definedName name="TextRefCopy77">#REF!</definedName>
    <definedName name="TextRefCopy79">'[18]Advances paid'!#REF!</definedName>
    <definedName name="TextRefCopy8">#REF!</definedName>
    <definedName name="TextRefCopy84">[18]COS!#REF!</definedName>
    <definedName name="TextRefCopyRangeCount" hidden="1">8</definedName>
    <definedName name="Threshold">#REF!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values">#REF!,#REF!,#REF!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2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2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2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2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PL._.Analysis." localSheetId="2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2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Исполнение._.сметы._.затрат." localSheetId="2" hidden="1">{#N/A,#N/A,FALSE,"Лист15"}</definedName>
    <definedName name="wrn.Исполнение._.сметы._.затрат." localSheetId="1" hidden="1">{#N/A,#N/A,FALSE,"Лист15"}</definedName>
    <definedName name="wrn.Исполнение._.сметы._.затрат." hidden="1">{#N/A,#N/A,FALSE,"Лист15"}</definedName>
    <definedName name="wrn.Исполнение._.смкты._.затарат." localSheetId="2" hidden="1">{#N/A,#N/A,FALSE,"Лист15"}</definedName>
    <definedName name="wrn.Исполнение._.смкты._.затарат." localSheetId="1" hidden="1">{#N/A,#N/A,FALSE,"Лист15"}</definedName>
    <definedName name="wrn.Исполнение._.смкты._.затарат." hidden="1">{#N/A,#N/A,FALSE,"Лист15"}</definedName>
    <definedName name="XREF_COLUMN_1" hidden="1">#REF!</definedName>
    <definedName name="XREF_COLUMN_10" hidden="1">[21]Mvnt!#REF!</definedName>
    <definedName name="XREF_COLUMN_11" hidden="1">'[22]13 loans'!#REF!</definedName>
    <definedName name="XREF_COLUMN_15" hidden="1">'[23]Shedevr Mvnt'!#REF!</definedName>
    <definedName name="XREF_COLUMN_16" hidden="1">'[23]Shedevr Mvnt'!#REF!</definedName>
    <definedName name="XREF_COLUMN_17" hidden="1">'[22]20'!#REF!</definedName>
    <definedName name="XREF_COLUMN_2" hidden="1">'[24]G&amp;A summary'!$T$1:$T$65536</definedName>
    <definedName name="XREF_COLUMN_21" hidden="1">'[22]23'!#REF!</definedName>
    <definedName name="XREF_COLUMN_22" hidden="1">'[22]24'!#REF!</definedName>
    <definedName name="XREF_COLUMN_23" hidden="1">'[22]25'!#REF!</definedName>
    <definedName name="XREF_COLUMN_3" hidden="1">#REF!</definedName>
    <definedName name="XREF_COLUMN_4" hidden="1">#REF!</definedName>
    <definedName name="XREF_COLUMN_5" hidden="1">'[25]25'!#REF!</definedName>
    <definedName name="XREF_COLUMN_6" hidden="1">[21]Mvnt!#REF!</definedName>
    <definedName name="XREF_COLUMN_7" hidden="1">'[26]5 PPE'!#REF!</definedName>
    <definedName name="XREF_COLUMN_8" hidden="1">'[26]5 PPE'!#REF!</definedName>
    <definedName name="XREF_COLUMN_9" hidden="1">[21]Mvnt!#REF!</definedName>
    <definedName name="XRefActiveRow" hidden="1">[24]XREF!$A$6</definedName>
    <definedName name="XRefColumnsCount" hidden="1">3</definedName>
    <definedName name="XRefCopy1" hidden="1">[27]movement!#REF!</definedName>
    <definedName name="XRefCopy100Row" hidden="1">#REF!</definedName>
    <definedName name="XRefCopy101Row" hidden="1">#REF!</definedName>
    <definedName name="XRefCopy102Row" hidden="1">#REF!</definedName>
    <definedName name="XRefCopy103Row" hidden="1">#REF!</definedName>
    <definedName name="XRefCopy104Row" hidden="1">#REF!</definedName>
    <definedName name="XRefCopy105Row" hidden="1">#REF!</definedName>
    <definedName name="XRefCopy106Row" hidden="1">#REF!</definedName>
    <definedName name="XRefCopy107Row" hidden="1">#REF!</definedName>
    <definedName name="XRefCopy108Row" hidden="1">#REF!</definedName>
    <definedName name="XRefCopy109Row" hidden="1">#REF!</definedName>
    <definedName name="XRefCopy10Row" hidden="1">#REF!</definedName>
    <definedName name="XRefCopy110" hidden="1">'[22]8'!#REF!</definedName>
    <definedName name="XRefCopy111" hidden="1">'[28]Loan summary'!#REF!</definedName>
    <definedName name="XRefCopy111Row" hidden="1">#REF!</definedName>
    <definedName name="XRefCopy112Row" hidden="1">#REF!</definedName>
    <definedName name="XRefCopy113" hidden="1">'[28]Loan summary'!#REF!</definedName>
    <definedName name="XRefCopy113Row" hidden="1">#REF!</definedName>
    <definedName name="XRefCopy114Row" hidden="1">#REF!</definedName>
    <definedName name="XRefCopy115Row" hidden="1">#REF!</definedName>
    <definedName name="XRefCopy117Row" hidden="1">#REF!</definedName>
    <definedName name="XRefCopy118Row" hidden="1">#REF!</definedName>
    <definedName name="XRefCopy119Row" hidden="1">#REF!</definedName>
    <definedName name="XRefCopy11Row" hidden="1">#REF!</definedName>
    <definedName name="XRefCopy120Row" hidden="1">#REF!</definedName>
    <definedName name="XRefCopy121Row" hidden="1">#REF!</definedName>
    <definedName name="XRefCopy122Row" hidden="1">#REF!</definedName>
    <definedName name="XRefCopy123Row" hidden="1">#REF!</definedName>
    <definedName name="XRefCopy124Row" hidden="1">#REF!</definedName>
    <definedName name="XRefCopy125Row" hidden="1">#REF!</definedName>
    <definedName name="XRefCopy126Row" hidden="1">#REF!</definedName>
    <definedName name="XRefCopy127Row" hidden="1">#REF!</definedName>
    <definedName name="XRefCopy12Row" hidden="1">#REF!</definedName>
    <definedName name="XRefCopy131Row" hidden="1">#REF!</definedName>
    <definedName name="XRefCopy132Row" hidden="1">#REF!</definedName>
    <definedName name="XRefCopy133Row" hidden="1">#REF!</definedName>
    <definedName name="XRefCopy134Row" hidden="1">#REF!</definedName>
    <definedName name="XRefCopy135Row" hidden="1">#REF!</definedName>
    <definedName name="XRefCopy136Row" hidden="1">#REF!</definedName>
    <definedName name="XRefCopy137Row" hidden="1">#REF!</definedName>
    <definedName name="XRefCopy139Row" hidden="1">#REF!</definedName>
    <definedName name="XRefCopy13Row" hidden="1">#REF!</definedName>
    <definedName name="XRefCopy140Row" hidden="1">#REF!</definedName>
    <definedName name="XRefCopy141Row" hidden="1">#REF!</definedName>
    <definedName name="XRefCopy143Row" hidden="1">#REF!</definedName>
    <definedName name="XRefCopy144Row" hidden="1">#REF!</definedName>
    <definedName name="XRefCopy145Row" hidden="1">#REF!</definedName>
    <definedName name="XRefCopy146Row" hidden="1">#REF!</definedName>
    <definedName name="XRefCopy147Row" hidden="1">#REF!</definedName>
    <definedName name="XRefCopy148Row" hidden="1">#REF!</definedName>
    <definedName name="XRefCopy149Row" hidden="1">#REF!</definedName>
    <definedName name="XRefCopy14Row" hidden="1">#REF!</definedName>
    <definedName name="XRefCopy151Row" hidden="1">#REF!</definedName>
    <definedName name="XRefCopy152Row" hidden="1">#REF!</definedName>
    <definedName name="XRefCopy154Row" hidden="1">#REF!</definedName>
    <definedName name="XRefCopy155Row" hidden="1">#REF!</definedName>
    <definedName name="XRefCopy156Row" hidden="1">#REF!</definedName>
    <definedName name="XRefCopy157Row" hidden="1">#REF!</definedName>
    <definedName name="XRefCopy158Row" hidden="1">#REF!</definedName>
    <definedName name="XRefCopy159Row" hidden="1">#REF!</definedName>
    <definedName name="XRefCopy15Row" hidden="1">#REF!</definedName>
    <definedName name="XRefCopy16" hidden="1">[21]Mvnt!#REF!</definedName>
    <definedName name="XRefCopy160Row" hidden="1">#REF!</definedName>
    <definedName name="XRefCopy161Row" hidden="1">#REF!</definedName>
    <definedName name="XRefCopy162Row" hidden="1">#REF!</definedName>
    <definedName name="XRefCopy163Row" hidden="1">#REF!</definedName>
    <definedName name="XRefCopy164Row" hidden="1">#REF!</definedName>
    <definedName name="XRefCopy165Row" hidden="1">#REF!</definedName>
    <definedName name="XRefCopy166Row" hidden="1">#REF!</definedName>
    <definedName name="XRefCopy167Row" hidden="1">#REF!</definedName>
    <definedName name="XRefCopy168Row" hidden="1">#REF!</definedName>
    <definedName name="XRefCopy169Row" hidden="1">#REF!</definedName>
    <definedName name="XRefCopy16Row" hidden="1">#REF!</definedName>
    <definedName name="XRefCopy170Row" hidden="1">#REF!</definedName>
    <definedName name="XRefCopy171Row" hidden="1">#REF!</definedName>
    <definedName name="XRefCopy172Row" hidden="1">#REF!</definedName>
    <definedName name="XRefCopy173Row" hidden="1">#REF!</definedName>
    <definedName name="XRefCopy174Row" hidden="1">#REF!</definedName>
    <definedName name="XRefCopy175Row" hidden="1">#REF!</definedName>
    <definedName name="XRefCopy176Row" hidden="1">#REF!</definedName>
    <definedName name="XRefCopy177Row" hidden="1">#REF!</definedName>
    <definedName name="XRefCopy178Row" hidden="1">#REF!</definedName>
    <definedName name="XRefCopy179Row" hidden="1">#REF!</definedName>
    <definedName name="XRefCopy17Row" hidden="1">#REF!</definedName>
    <definedName name="XRefCopy180Row" hidden="1">#REF!</definedName>
    <definedName name="XRefCopy181Row" hidden="1">#REF!</definedName>
    <definedName name="XRefCopy182Row" hidden="1">#REF!</definedName>
    <definedName name="XRefCopy183Row" hidden="1">#REF!</definedName>
    <definedName name="XRefCopy184" hidden="1">'[22]25'!#REF!</definedName>
    <definedName name="XRefCopy184Row" hidden="1">#REF!</definedName>
    <definedName name="XRefCopy185Row" hidden="1">#REF!</definedName>
    <definedName name="XRefCopy186Row" hidden="1">#REF!</definedName>
    <definedName name="XRefCopy187Row" hidden="1">#REF!</definedName>
    <definedName name="XRefCopy188Row" hidden="1">#REF!</definedName>
    <definedName name="XRefCopy189Row" hidden="1">#REF!</definedName>
    <definedName name="XRefCopy18Row" hidden="1">#REF!</definedName>
    <definedName name="XRefCopy190Row" hidden="1">#REF!</definedName>
    <definedName name="XRefCopy19Row" hidden="1">#REF!</definedName>
    <definedName name="XRefCopy1Row" hidden="1">[16]XREF!#REF!</definedName>
    <definedName name="XRefCopy2" hidden="1">[27]movement!#REF!</definedName>
    <definedName name="XRefCopy20Row" hidden="1">#REF!</definedName>
    <definedName name="XRefCopy21Row" hidden="1">#REF!</definedName>
    <definedName name="XRefCopy22Row" hidden="1">#REF!</definedName>
    <definedName name="XRefCopy23Row" hidden="1">#REF!</definedName>
    <definedName name="XRefCopy24Row" hidden="1">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2Row" hidden="1">#REF!</definedName>
    <definedName name="XRefCopy3" hidden="1">'[24]G&amp;A summary'!$O$41</definedName>
    <definedName name="XRefCopy30Row" hidden="1">#REF!</definedName>
    <definedName name="XRefCopy31Row" hidden="1">#REF!</definedName>
    <definedName name="XRefCopy32" hidden="1">'[23]Shedevr Mvnt'!#REF!</definedName>
    <definedName name="XRefCopy32Row" hidden="1">#REF!</definedName>
    <definedName name="XRefCopy33Row" hidden="1">#REF!</definedName>
    <definedName name="XRefCopy34Row" hidden="1">#REF!</definedName>
    <definedName name="XRefCopy35Row" hidden="1">#REF!</definedName>
    <definedName name="XRefCopy36Row" hidden="1">#REF!</definedName>
    <definedName name="XRefCopy37Row" hidden="1">#REF!</definedName>
    <definedName name="XRefCopy38Row" hidden="1">#REF!</definedName>
    <definedName name="XRefCopy39Row" hidden="1">#REF!</definedName>
    <definedName name="XRefCopy3Row" hidden="1">#REF!</definedName>
    <definedName name="XRefCopy4" hidden="1">'[29]25'!#REF!</definedName>
    <definedName name="XRefCopy40Row" hidden="1">[30]XREF!$A$14:$IV$14</definedName>
    <definedName name="XRefCopy41Row" hidden="1">#REF!</definedName>
    <definedName name="XRefCopy42Row" hidden="1">#REF!</definedName>
    <definedName name="XRefCopy43Row" hidden="1">#REF!</definedName>
    <definedName name="XRefCopy44" hidden="1">'[28]Loan summary'!#REF!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Row" hidden="1">#REF!</definedName>
    <definedName name="XRefCopy57Row" hidden="1">#REF!</definedName>
    <definedName name="XRefCopy58Row" hidden="1">#REF!</definedName>
    <definedName name="XRefCopy59Row" hidden="1">#REF!</definedName>
    <definedName name="XRefCopy5Row" hidden="1">[16]XREF!#REF!</definedName>
    <definedName name="XRefCopy60Row" hidden="1">#REF!</definedName>
    <definedName name="XRefCopy61Row" hidden="1">#REF!</definedName>
    <definedName name="XRefCopy62Row" hidden="1">[28]XREF!#REF!</definedName>
    <definedName name="XRefCopy63Row" hidden="1">#REF!</definedName>
    <definedName name="XRefCopy64Row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'[26]5 PPE'!#REF!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" hidden="1">[22]CFS!#REF!</definedName>
    <definedName name="XRefCopy74Row" hidden="1">#REF!</definedName>
    <definedName name="XRefCopy75Row" hidden="1">#REF!</definedName>
    <definedName name="XRefCopy76Row" hidden="1">#REF!</definedName>
    <definedName name="XRefCopy77Row" hidden="1">[28]XREF!#REF!</definedName>
    <definedName name="XRefCopy78Row" hidden="1">#REF!</definedName>
    <definedName name="XRefCopy79Row" hidden="1">#REF!</definedName>
    <definedName name="XRefCopy7Row" hidden="1">[27]XREF!#REF!</definedName>
    <definedName name="XRefCopy8" hidden="1">[21]Mvnt!#REF!</definedName>
    <definedName name="XRefCopy80Row" hidden="1">#REF!</definedName>
    <definedName name="XRefCopy81Row" hidden="1">#REF!</definedName>
    <definedName name="XRefCopy82Row" hidden="1">#REF!</definedName>
    <definedName name="XRefCopy83Row" hidden="1">#REF!</definedName>
    <definedName name="XRefCopy84Row" hidden="1">#REF!</definedName>
    <definedName name="XRefCopy85Row" hidden="1">#REF!</definedName>
    <definedName name="XRefCopy86Row" hidden="1">#REF!</definedName>
    <definedName name="XRefCopy87Row" hidden="1">#REF!</definedName>
    <definedName name="XRefCopy88Row" hidden="1">#REF!</definedName>
    <definedName name="XRefCopy89Row" hidden="1">#REF!</definedName>
    <definedName name="XRefCopy8Row" hidden="1">#REF!</definedName>
    <definedName name="XRefCopy9" hidden="1">[21]Mvnt!#REF!</definedName>
    <definedName name="XRefCopy90Row" hidden="1">#REF!</definedName>
    <definedName name="XRefCopy91Row" hidden="1">#REF!</definedName>
    <definedName name="XRefCopy92Row" hidden="1">#REF!</definedName>
    <definedName name="XRefCopy93Row" hidden="1">#REF!</definedName>
    <definedName name="XRefCopy94Row" hidden="1">#REF!</definedName>
    <definedName name="XRefCopy95Row" hidden="1">#REF!</definedName>
    <definedName name="XRefCopy96Row" hidden="1">#REF!</definedName>
    <definedName name="XRefCopy97Row" hidden="1">#REF!</definedName>
    <definedName name="XRefCopy98Row" hidden="1">#REF!</definedName>
    <definedName name="XRefCopy99Row" hidden="1">#REF!</definedName>
    <definedName name="XRefCopy9Row" hidden="1">#REF!</definedName>
    <definedName name="XRefCopyRangeCount" hidden="1">12</definedName>
    <definedName name="XRefPaste1" hidden="1">[27]movement!#REF!</definedName>
    <definedName name="XRefPaste18" hidden="1">'[31]Нематериальные активы'!#REF!</definedName>
    <definedName name="XRefPaste1Row" hidden="1">#REF!</definedName>
    <definedName name="XRefPaste2" hidden="1">[27]movement!#REF!</definedName>
    <definedName name="XRefPaste28Row" hidden="1">#REF!</definedName>
    <definedName name="XRefPaste2Row" hidden="1">#REF!</definedName>
    <definedName name="XRefPaste3" hidden="1">[27]movement!#REF!</definedName>
    <definedName name="XRefPaste30Row" hidden="1">#REF!</definedName>
    <definedName name="XRefPaste31" hidden="1">[32]Movement!#REF!</definedName>
    <definedName name="XRefPaste31Row" hidden="1">#REF!</definedName>
    <definedName name="XRefPaste32" hidden="1">[32]Movement!#REF!</definedName>
    <definedName name="XRefPaste32Row" hidden="1">#REF!</definedName>
    <definedName name="XRefPaste33Row" hidden="1">#REF!</definedName>
    <definedName name="XRefPaste34Row" hidden="1">#REF!</definedName>
    <definedName name="XRefPaste35" hidden="1">[32]Movement!#REF!</definedName>
    <definedName name="XRefPaste35Row" hidden="1">#REF!</definedName>
    <definedName name="XRefPaste36" hidden="1">[32]Movement!#REF!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#REF!</definedName>
    <definedName name="XRefPaste4" hidden="1">'[24]G&amp;A summary'!$O$56</definedName>
    <definedName name="XRefPaste41Row" hidden="1">#REF!</definedName>
    <definedName name="XRefPaste4Row" hidden="1">#REF!</definedName>
    <definedName name="XRefPaste5" hidden="1">#REF!</definedName>
    <definedName name="XRefPaste55" hidden="1">[32]Movement!#REF!</definedName>
    <definedName name="XRefPaste55Row" hidden="1">#REF!</definedName>
    <definedName name="XRefPaste56" hidden="1">[32]Movement!#REF!</definedName>
    <definedName name="XRefPaste56Row" hidden="1">#REF!</definedName>
    <definedName name="XRefPaste57Row" hidden="1">#REF!</definedName>
    <definedName name="XRefPaste58Row" hidden="1">#REF!</definedName>
    <definedName name="XRefPaste59" hidden="1">[32]Movement!#REF!</definedName>
    <definedName name="XRefPaste59Row" hidden="1">#REF!</definedName>
    <definedName name="XRefPaste5Row" hidden="1">[27]XREF!#REF!</definedName>
    <definedName name="XRefPaste6" hidden="1">'[25]29'!#REF!</definedName>
    <definedName name="XRefPaste60Row" hidden="1">#REF!</definedName>
    <definedName name="XRefPaste61Row" hidden="1">#REF!</definedName>
    <definedName name="XRefPaste62" hidden="1">[32]Movement!#REF!</definedName>
    <definedName name="XRefPaste62Row" hidden="1">#REF!</definedName>
    <definedName name="XRefPaste63" hidden="1">[32]Movement!#REF!</definedName>
    <definedName name="XRefPaste63Row" hidden="1">#REF!</definedName>
    <definedName name="XRefPaste64Row" hidden="1">#REF!</definedName>
    <definedName name="XRefPaste6Row" hidden="1">[27]XREF!#REF!</definedName>
    <definedName name="XRefPaste7" hidden="1">'[26]5 PPE'!#REF!</definedName>
    <definedName name="XRefPaste7Row" hidden="1">[27]XREF!#REF!</definedName>
    <definedName name="XRefPaste8" hidden="1">#REF!</definedName>
    <definedName name="XRefPaste8Row" hidden="1">[27]XREF!#REF!</definedName>
    <definedName name="XRefPaste9Row" hidden="1">[27]XREF!#REF!</definedName>
    <definedName name="XRefPasteRangeCount" hidden="1">4</definedName>
    <definedName name="YN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g54gfb4d65" hidden="1">'[2]Prelim Cost'!$B$36:$L$36</definedName>
    <definedName name="zgg54dfv" hidden="1">'[2]Prelim Cost'!$B$33:$L$33</definedName>
    <definedName name="zheldor">#REF!</definedName>
    <definedName name="zheldorizdat">#REF!</definedName>
    <definedName name="А">#REF!</definedName>
    <definedName name="а1">#REF!</definedName>
    <definedName name="АА" localSheetId="2" hidden="1">{#N/A,#N/A,FALSE,"Aging Summary";#N/A,#N/A,FALSE,"Ratio Analysis";#N/A,#N/A,FALSE,"Test 120 Day Accts";#N/A,#N/A,FALSE,"Tickmarks"}</definedName>
    <definedName name="АА" localSheetId="1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апр" localSheetId="2" hidden="1">{#N/A,#N/A,FALSE,"Лист15"}</definedName>
    <definedName name="апр" localSheetId="1" hidden="1">{#N/A,#N/A,FALSE,"Лист15"}</definedName>
    <definedName name="апр" hidden="1">{#N/A,#N/A,FALSE,"Лист15"}</definedName>
    <definedName name="ара" localSheetId="2" hidden="1">{#N/A,#N/A,FALSE,"Лист15"}</definedName>
    <definedName name="ара" localSheetId="1" hidden="1">{#N/A,#N/A,FALSE,"Лист15"}</definedName>
    <definedName name="ара" hidden="1">{#N/A,#N/A,FALSE,"Лист15"}</definedName>
    <definedName name="_xlnm.Database">#REF!</definedName>
    <definedName name="в10">#REF!</definedName>
    <definedName name="ваап" localSheetId="2" hidden="1">{#N/A,#N/A,FALSE,"Aging Summary";#N/A,#N/A,FALSE,"Ratio Analysis";#N/A,#N/A,FALSE,"Test 120 Day Accts";#N/A,#N/A,FALSE,"Tickmarks"}</definedName>
    <definedName name="ваап" localSheetId="1" hidden="1">{#N/A,#N/A,FALSE,"Aging Summary";#N/A,#N/A,FALSE,"Ratio Analysis";#N/A,#N/A,FALSE,"Test 120 Day Accts";#N/A,#N/A,FALSE,"Tickmarks"}</definedName>
    <definedName name="ваап" hidden="1">{#N/A,#N/A,FALSE,"Aging Summary";#N/A,#N/A,FALSE,"Ratio Analysis";#N/A,#N/A,FALSE,"Test 120 Day Accts";#N/A,#N/A,FALSE,"Tickmarks"}</definedName>
    <definedName name="ваи">#REF!</definedName>
    <definedName name="вв">#REF!</definedName>
    <definedName name="вода">#REF!</definedName>
    <definedName name="год">[11]исп.см.!#REF!</definedName>
    <definedName name="д">'[33]ремонт 25'!$B$10</definedName>
    <definedName name="движение" localSheetId="2" hidden="1">{#N/A,#N/A,FALSE,"Лист15"}</definedName>
    <definedName name="движение" localSheetId="1" hidden="1">{#N/A,#N/A,FALSE,"Лист15"}</definedName>
    <definedName name="движение" hidden="1">{#N/A,#N/A,FALSE,"Лист15"}</definedName>
    <definedName name="Дефицит">'[34]план 2000'!$A$4</definedName>
    <definedName name="дмтс">#REF!</definedName>
    <definedName name="Заголовок">#REF!</definedName>
    <definedName name="И">[7]д.7.001!#REF!</definedName>
    <definedName name="Инв">#REF!</definedName>
    <definedName name="кал" localSheetId="2" hidden="1">{#N/A,#N/A,FALSE,"Лист15"}</definedName>
    <definedName name="кал" localSheetId="1" hidden="1">{#N/A,#N/A,FALSE,"Лист15"}</definedName>
    <definedName name="кал" hidden="1">{#N/A,#N/A,FALSE,"Лист15"}</definedName>
    <definedName name="кальк2002">#REF!</definedName>
    <definedName name="КАЛЬКУЛЯЦИЯ">#REF!</definedName>
    <definedName name="кап">[11]исп.см.!#REF!</definedName>
    <definedName name="капрас">[11]исп.см.!#REF!</definedName>
    <definedName name="капрем">[11]исп.см.!#REF!</definedName>
    <definedName name="л">#REF!</definedName>
    <definedName name="лена">'[4]ТЭП (3)'!#REF!</definedName>
    <definedName name="лордодлож">[11]исп.см.!#REF!</definedName>
    <definedName name="материалы" localSheetId="2" hidden="1">{#N/A,#N/A,FALSE,"Лист15"}</definedName>
    <definedName name="материалы" localSheetId="1" hidden="1">{#N/A,#N/A,FALSE,"Лист15"}</definedName>
    <definedName name="материалы" hidden="1">{#N/A,#N/A,FALSE,"Лист15"}</definedName>
    <definedName name="модель" localSheetId="2" hidden="1">{#N/A,#N/A,FALSE,"Aging Summary";#N/A,#N/A,FALSE,"Ratio Analysis";#N/A,#N/A,FALSE,"Test 120 Day Accts";#N/A,#N/A,FALSE,"Tickmarks"}</definedName>
    <definedName name="модель" localSheetId="1" hidden="1">{#N/A,#N/A,FALSE,"Aging Summary";#N/A,#N/A,FALSE,"Ratio Analysis";#N/A,#N/A,FALSE,"Test 120 Day Accts";#N/A,#N/A,FALSE,"Tickmarks"}</definedName>
    <definedName name="модель" hidden="1">{#N/A,#N/A,FALSE,"Aging Summary";#N/A,#N/A,FALSE,"Ratio Analysis";#N/A,#N/A,FALSE,"Test 120 Day Accts";#N/A,#N/A,FALSE,"Tickmarks"}</definedName>
    <definedName name="НДС">[35]Лист1!$C$2</definedName>
    <definedName name="НОВЫЙ">#REF!</definedName>
    <definedName name="_xlnm.Print_Area">#REF!</definedName>
    <definedName name="Область_печати_ИМ">#REF!</definedName>
    <definedName name="одд">'[36]Other AR'!#REF!</definedName>
    <definedName name="ОС1" localSheetId="2" hidden="1">{#N/A,#N/A,FALSE,"Aging Summary";#N/A,#N/A,FALSE,"Ratio Analysis";#N/A,#N/A,FALSE,"Test 120 Day Accts";#N/A,#N/A,FALSE,"Tickmarks"}</definedName>
    <definedName name="ОС1" localSheetId="1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">#REF!</definedName>
    <definedName name="пр">#REF!</definedName>
    <definedName name="про">#REF!</definedName>
    <definedName name="Провизии2007" localSheetId="2" hidden="1">{#N/A,#N/A,FALSE,"Aging Summary";#N/A,#N/A,FALSE,"Ratio Analysis";#N/A,#N/A,FALSE,"Test 120 Day Accts";#N/A,#N/A,FALSE,"Tickmarks"}</definedName>
    <definedName name="Провизии2007" localSheetId="1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олграаммм" localSheetId="2" hidden="1">{#N/A,#N/A,FALSE,"Лист15"}</definedName>
    <definedName name="пролграаммм" localSheetId="1" hidden="1">{#N/A,#N/A,FALSE,"Лист15"}</definedName>
    <definedName name="пролграаммм" hidden="1">{#N/A,#N/A,FALSE,"Лист15"}</definedName>
    <definedName name="прпр" localSheetId="2" hidden="1">{#N/A,#N/A,FALSE,"Aging Summary";#N/A,#N/A,FALSE,"Ratio Analysis";#N/A,#N/A,FALSE,"Test 120 Day Accts";#N/A,#N/A,FALSE,"Tickmarks"}</definedName>
    <definedName name="прпр" localSheetId="1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р">[11]исп.см.!#REF!</definedName>
    <definedName name="см">#REF!</definedName>
    <definedName name="смета">#REF!</definedName>
    <definedName name="сопрнб" localSheetId="2" hidden="1">{#N/A,#N/A,FALSE,"Лист15"}</definedName>
    <definedName name="сопрнб" localSheetId="1" hidden="1">{#N/A,#N/A,FALSE,"Лист15"}</definedName>
    <definedName name="сопрнб" hidden="1">{#N/A,#N/A,FALSE,"Лист15"}</definedName>
    <definedName name="спецификация" localSheetId="2" hidden="1">{#N/A,#N/A,FALSE,"Лист15"}</definedName>
    <definedName name="спецификация" localSheetId="1" hidden="1">{#N/A,#N/A,FALSE,"Лист15"}</definedName>
    <definedName name="спецификация" hidden="1">{#N/A,#N/A,FALSE,"Лист15"}</definedName>
    <definedName name="статьи">#REF!</definedName>
    <definedName name="Сторонние">#REF!</definedName>
    <definedName name="сяры">#REF!</definedName>
    <definedName name="Т">'[37]Lease AP'!#REF!</definedName>
    <definedName name="топливо">#REF!</definedName>
    <definedName name="ф">[11]исп.см.!#REF!</definedName>
    <definedName name="ф77">#REF!</definedName>
    <definedName name="Факт">#REF!</definedName>
    <definedName name="фы">[11]исп.см.!#REF!</definedName>
    <definedName name="х">'[4]ТЭП (3)'!#REF!</definedName>
    <definedName name="ц">#REF!</definedName>
    <definedName name="ш">[11]исп.см.!#REF!</definedName>
    <definedName name="ы">#REF!</definedName>
    <definedName name="ыв" localSheetId="2" hidden="1">{#N/A,#N/A,FALSE,"Aging Summary";#N/A,#N/A,FALSE,"Ratio Analysis";#N/A,#N/A,FALSE,"Test 120 Day Accts";#N/A,#N/A,FALSE,"Tickmarks"}</definedName>
    <definedName name="ыв" localSheetId="1" hidden="1">{#N/A,#N/A,FALSE,"Aging Summary";#N/A,#N/A,FALSE,"Ratio Analysis";#N/A,#N/A,FALSE,"Test 120 Day Accts";#N/A,#N/A,FALSE,"Tickmarks"}</definedName>
    <definedName name="ыв" hidden="1">{#N/A,#N/A,FALSE,"Aging Summary";#N/A,#N/A,FALSE,"Ratio Analysis";#N/A,#N/A,FALSE,"Test 120 Day Accts";#N/A,#N/A,FALSE,"Tickmarks"}</definedName>
    <definedName name="ывав" hidden="1">'[2]Prelim Cost'!$B$36:$L$36</definedName>
    <definedName name="энергия">#REF!</definedName>
    <definedName name="ЮУЖД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G17" i="3"/>
  <c r="G16" i="3"/>
  <c r="B16" i="3"/>
  <c r="G15" i="3"/>
  <c r="E15" i="3"/>
  <c r="G14" i="3"/>
  <c r="G13" i="3"/>
  <c r="B13" i="3"/>
  <c r="F19" i="2"/>
  <c r="B13" i="2" s="1"/>
  <c r="E19" i="2"/>
  <c r="E17" i="2"/>
  <c r="B16" i="2"/>
  <c r="B19" i="2" s="1"/>
  <c r="E14" i="2"/>
  <c r="M19" i="1"/>
  <c r="J19" i="1"/>
  <c r="I19" i="1"/>
  <c r="H19" i="1"/>
  <c r="F19" i="1"/>
  <c r="E19" i="1"/>
  <c r="S18" i="1"/>
  <c r="K18" i="1"/>
  <c r="S17" i="1"/>
  <c r="K17" i="1"/>
  <c r="K19" i="1" s="1"/>
  <c r="H16" i="1"/>
</calcChain>
</file>

<file path=xl/sharedStrings.xml><?xml version="1.0" encoding="utf-8"?>
<sst xmlns="http://schemas.openxmlformats.org/spreadsheetml/2006/main" count="155" uniqueCount="84">
  <si>
    <t>Приложение 1</t>
  </si>
  <si>
    <t>к Правилам формирования тарифов</t>
  </si>
  <si>
    <t>№90 от 19.11.2020г.</t>
  </si>
  <si>
    <t>Форма 21</t>
  </si>
  <si>
    <t>Отчет об исполнении инвестиционной программы на 2020 год
ТОО "Астанаэнергосбыт", услуга "Снабжение тепловой энергией".</t>
  </si>
  <si>
    <t>№ п/п</t>
  </si>
  <si>
    <t>Информация о плановых и фактических объемах предоставления регулируемых услуг</t>
  </si>
  <si>
    <t>Отчет о прибылях и убытках*</t>
  </si>
  <si>
    <r>
      <t>Сумма</t>
    </r>
    <r>
      <rPr>
        <sz val="1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инвестиционной</t>
    </r>
    <r>
      <rPr>
        <sz val="1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программы</t>
    </r>
    <r>
      <rPr>
        <sz val="11"/>
        <color rgb="FF000000"/>
        <rFont val="Times New Roman"/>
        <family val="1"/>
        <charset val="204"/>
      </rPr>
      <t>,</t>
    </r>
    <r>
      <rPr>
        <sz val="1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тыс.тенге</t>
    </r>
  </si>
  <si>
    <t>Информация о фактических условиях и размерах финансирования инвестиционной программы, тыс.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</si>
  <si>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</si>
  <si>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Разъяснение причин отклонения достигнутых фактических показателей от показателей в утвержденной инвестиционной программе</t>
  </si>
  <si>
    <t>Оценка повышения качества и надежности предоставляемых регулируемых услуг</t>
  </si>
  <si>
    <t>Наименование регулируемых услуг и обслуживаемая территория</t>
  </si>
  <si>
    <r>
      <t>Наименование</t>
    </r>
    <r>
      <rPr>
        <sz val="1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мероприятий</t>
    </r>
  </si>
  <si>
    <r>
      <t>Единица</t>
    </r>
    <r>
      <rPr>
        <sz val="1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измерения</t>
    </r>
    <r>
      <rPr>
        <sz val="1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/>
    </r>
  </si>
  <si>
    <t>Количество в натуральных показателях</t>
  </si>
  <si>
    <t>Период предоставления услуги в рамках инвестиционной программы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</si>
  <si>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</si>
  <si>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</si>
  <si>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</si>
  <si>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</si>
  <si>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</si>
  <si>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</t>
  </si>
  <si>
    <t>Снижение аварийности, по годам реализации в зависимости от утвержденной инвестиционной программы</t>
  </si>
  <si>
    <t>план</t>
  </si>
  <si>
    <t>факт</t>
  </si>
  <si>
    <t>отклонение</t>
  </si>
  <si>
    <r>
      <t>причины</t>
    </r>
    <r>
      <rPr>
        <sz val="1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отклонения</t>
    </r>
  </si>
  <si>
    <t>Амортизация</t>
  </si>
  <si>
    <t>Прибыль</t>
  </si>
  <si>
    <t>факт прошлого года</t>
  </si>
  <si>
    <t>факт текущего года</t>
  </si>
  <si>
    <t>Снабжение тепловой энергией
г.Нур-Султан</t>
  </si>
  <si>
    <t>Гкал</t>
  </si>
  <si>
    <t>Персональный компьютер в комплекте с операционной системой Windows, монитор, клавиатура, мышь, ИБП</t>
  </si>
  <si>
    <t>шт.</t>
  </si>
  <si>
    <t>2020г.</t>
  </si>
  <si>
    <t>снижение количества на 6 ед. в связи с ростом цены закупа на 22%</t>
  </si>
  <si>
    <t>-</t>
  </si>
  <si>
    <t>ПО клиентское подключение к серверам Core Cal SNGL LicSAPk OLP NL UsrCal</t>
  </si>
  <si>
    <t>ИТОГО:</t>
  </si>
  <si>
    <t xml:space="preserve"> Генеральный директор _______________________ Зинкевич А.В.</t>
  </si>
  <si>
    <t>Приложение</t>
  </si>
  <si>
    <t>к отчету об исполнении</t>
  </si>
  <si>
    <t>инвестиционной программы</t>
  </si>
  <si>
    <t>за 2020 год</t>
  </si>
  <si>
    <t>форма 22</t>
  </si>
  <si>
    <t>Информация о достижении целевых показателей эффективности реализации инвестиционной программы</t>
  </si>
  <si>
    <t>ТОО "Астанаэнергосбыт". Снабжение тепловой энергией.</t>
  </si>
  <si>
    <t>наименование субъекта, вид деятельности</t>
  </si>
  <si>
    <t>Вес целевого показателя, в процентах</t>
  </si>
  <si>
    <t>Наименование данных</t>
  </si>
  <si>
    <t>Единица измерения</t>
  </si>
  <si>
    <t>Целевое значение, принятое на отчетный год</t>
  </si>
  <si>
    <t>Фактическое значение за отчетный год</t>
  </si>
  <si>
    <r>
      <t xml:space="preserve">Мероприятие:
</t>
    </r>
    <r>
      <rPr>
        <b/>
        <sz val="11"/>
        <color rgb="FF000000"/>
        <rFont val="Times New Roman"/>
        <family val="1"/>
        <charset val="204"/>
      </rPr>
      <t>"Персональный компьютер в комплекте с операционной системой Windows, монитор, клавиатура, мышь, ИБП"</t>
    </r>
  </si>
  <si>
    <t>тысяч тенге</t>
  </si>
  <si>
    <r>
      <t xml:space="preserve">Характеристика мероприятия и показатель измерения:
</t>
    </r>
    <r>
      <rPr>
        <b/>
        <sz val="11"/>
        <color rgb="FF000000"/>
        <rFont val="Times New Roman"/>
        <family val="1"/>
        <charset val="204"/>
      </rPr>
      <t>"Персональный компьютер в комплекте с операционной системой Windows, монитор, клавиатура, мышь, ИБП"</t>
    </r>
  </si>
  <si>
    <t>комплект</t>
  </si>
  <si>
    <t>1.1.</t>
  </si>
  <si>
    <r>
      <t xml:space="preserve">Целевой показатель инвестиционной программы </t>
    </r>
    <r>
      <rPr>
        <b/>
        <sz val="11"/>
        <color rgb="FF000000"/>
        <rFont val="Times New Roman"/>
        <family val="1"/>
        <charset val="204"/>
      </rPr>
      <t xml:space="preserve">«Снижение уровня износа ОС» </t>
    </r>
  </si>
  <si>
    <t>процент</t>
  </si>
  <si>
    <r>
      <t xml:space="preserve">Мероприятие:
</t>
    </r>
    <r>
      <rPr>
        <b/>
        <sz val="11"/>
        <color rgb="FF000000"/>
        <rFont val="Times New Roman"/>
        <family val="1"/>
        <charset val="204"/>
      </rPr>
      <t>"ПО клиентское подключение к серверам Core Cal SNGL LicSAPk OLP NL UsrCal"</t>
    </r>
  </si>
  <si>
    <r>
      <t xml:space="preserve">Характеристика мероприятия и показатель измерения:
</t>
    </r>
    <r>
      <rPr>
        <b/>
        <sz val="11"/>
        <color rgb="FF000000"/>
        <rFont val="Times New Roman"/>
        <family val="1"/>
        <charset val="204"/>
      </rPr>
      <t>"ПО клиентское подключение к серверам Core Cal SNGL LicSAPk OLP NL UsrCal"</t>
    </r>
  </si>
  <si>
    <t>штук</t>
  </si>
  <si>
    <t>2.1.</t>
  </si>
  <si>
    <r>
      <t xml:space="preserve">Целевой показатель инвестиционной программы </t>
    </r>
    <r>
      <rPr>
        <b/>
        <sz val="11"/>
        <color rgb="FF000000"/>
        <rFont val="Times New Roman"/>
        <family val="1"/>
        <charset val="204"/>
      </rPr>
      <t xml:space="preserve">«Снижение уровня износа НМА» </t>
    </r>
  </si>
  <si>
    <t>Генеральный директор ТОО "Астанаэнергосбыт"  ___________________________________________ Зинкевич А.В.</t>
  </si>
  <si>
    <t>"____" апреля 2021 г.</t>
  </si>
  <si>
    <t>к отчету субъекта естественной монополии</t>
  </si>
  <si>
    <t>об исполнении инвестиционной программы</t>
  </si>
  <si>
    <t>форма 23</t>
  </si>
  <si>
    <t>Расчет показателей эффективности реализации инвестиционной программы</t>
  </si>
  <si>
    <t>Принято на отчетный год</t>
  </si>
  <si>
    <t>Фактически за отчетный год</t>
  </si>
  <si>
    <t>Значение показателей эффективности реализации</t>
  </si>
  <si>
    <t>Оценка</t>
  </si>
  <si>
    <t>Абсолютное отклонение</t>
  </si>
  <si>
    <r>
      <t xml:space="preserve">Показатель цели инвестиционной программы </t>
    </r>
    <r>
      <rPr>
        <b/>
        <sz val="11"/>
        <color rgb="FF000000"/>
        <rFont val="Times New Roman"/>
        <family val="1"/>
        <charset val="204"/>
      </rPr>
      <t xml:space="preserve">«Снижение уровня износа ОС» </t>
    </r>
    <r>
      <rPr>
        <sz val="11"/>
        <color rgb="FF000000"/>
        <rFont val="Times New Roman"/>
        <family val="1"/>
        <charset val="204"/>
      </rPr>
      <t xml:space="preserve">
</t>
    </r>
    <r>
      <rPr>
        <b/>
        <sz val="11"/>
        <color rgb="FF000000"/>
        <rFont val="Times New Roman"/>
        <family val="1"/>
        <charset val="204"/>
      </rPr>
      <t/>
    </r>
  </si>
  <si>
    <t>целевой показатель достигнут</t>
  </si>
  <si>
    <r>
      <t xml:space="preserve">Показатель цели инвестиционной программы </t>
    </r>
    <r>
      <rPr>
        <b/>
        <sz val="11"/>
        <color rgb="FF000000"/>
        <rFont val="Times New Roman"/>
        <family val="1"/>
        <charset val="204"/>
      </rPr>
      <t xml:space="preserve">«Снижение уровня износа НМА» </t>
    </r>
    <r>
      <rPr>
        <sz val="11"/>
        <color rgb="FF000000"/>
        <rFont val="Times New Roman"/>
        <family val="1"/>
        <charset val="204"/>
      </rPr>
      <t xml:space="preserve">
</t>
    </r>
    <r>
      <rPr>
        <b/>
        <sz val="11"/>
        <color rgb="FF000000"/>
        <rFont val="Times New Roman"/>
        <family val="1"/>
        <charset val="204"/>
      </rPr>
      <t/>
    </r>
  </si>
  <si>
    <t>целевой показатель  достигнут</t>
  </si>
  <si>
    <t>ИТОГО: Субъектом достигнуты показатели эффективности реализации инвестиционной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</si>
</sst>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0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0" fontId="2" fillId="0" borderId="28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19" fillId="0" borderId="0" xfId="0" applyFont="1"/>
    <xf numFmtId="0" fontId="0" fillId="0" borderId="0" xfId="0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0" fontId="2" fillId="0" borderId="3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9" fontId="2" fillId="0" borderId="3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Utegenova/Documents/&#1054;&#1058;&#1063;&#1025;&#1058;&#1067;/&#1044;&#1050;&#1056;&#1045;&#1052;/&#1086;&#1090;&#1095;&#1105;&#1090;%20&#1087;&#1086;%20&#1080;&#1085;&#1074;&#1077;&#1089;&#1090;%20&#1087;&#1088;&#1086;&#1075;&#1088;&#1072;&#1084;&#1084;&#1077;/2020/&#1058;&#1069;%202020&#1075;/&#1080;&#1089;&#1087;&#1086;&#1083;&#1085;&#1077;&#1085;&#1080;&#1077;%20&#1080;&#1085;&#1074;&#1077;&#1089;&#1090;%20&#1058;&#1069;%202-&#1077;%20&#1087;&#1086;&#1083;&#1091;&#1075;&#1086;&#1076;&#1080;&#1077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ma_s\asima%20s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3;&#1077;&#1090;_2002&#1075;.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222\Public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222\Public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222\Public\&#1094;&#1072;&#1090;&#1101;&#1082;\2007&#1075;%20&#1074;%20&#1040;&#1060;&#1053;\2271.2%20Consolidated%20IFRS%20BS%20&amp;%20disclosures%20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AppData/Local/Temp/Rar$DI39.024/Worksheet%20in%20(C)%202271.2%20Consolidated%20IFRS%20BS%20&amp;%20disclosures%202006%20COPY%20FINAL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ocuments/&#1045;&#1060;&#1050;/&#1054;&#1090;&#1095;&#1077;&#1090;/2008/&#1072;&#1091;&#1076;&#1080;&#1090;/DOCUME~1/EYeguy/LOCALS~1/Temp/PBC-Final%20Kmod8-December-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1%20Excel%20FS%20-%20%20KMG%20Bureniye%20Stand%20Alone%20-%2031%2012%202011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%20-%209%20months%202010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222\Public\Documents%20and%20Settings\Roza.ROZA_K\My%20Documents\&#1072;&#1091;&#1076;&#1080;&#1090;\&#1044;&#1072;&#1085;&#1085;&#1099;&#1077;%20&#1086;&#1090;%20&#1044;&#1077;&#1083;&#1086;&#1081;&#1090;_2008\2271%20Consolidated%20FS%20in%20excel%20_%20CAPEC%20Group%20IFRS%202008_040809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nts%20and%20Settings\mtbuh_24\&#1052;&#1086;&#1080;%20&#1076;&#1086;&#1082;&#1091;&#1084;&#1077;&#1085;&#1090;&#1099;\&#1050;&#1086;&#1085;&#1075;&#1083;&#1086;&#1084;&#1077;&#1088;&#1072;&#1090;\2009\&#1050;&#1086;&#1085;&#1075;&#1083;&#1086;&#1084;&#1077;&#1088;&#1072;&#1090;%20(02&#1082;&#1074;09&#1075;.)\&#1044;&#1083;&#1103;%20&#1072;&#1091;&#1076;&#1080;&#1090;&#1072;%202008\Worksheet%20in%202221%20Financial%20Statements%20in%20Excel%20for%2020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400.1%20Loan%20loss%20summary%20spreadsheet_Final%202003%20LAST%20YR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My%20Documents/&#1050;&#1054;&#1053;&#1057;&#1054;&#1051;&#1048;&#1044;&#1040;&#1062;&#1048;&#1071;/&#1040;&#1091;&#1076;&#1080;&#1088;&#1086;&#1074;&#1072;&#1085;&#1085;&#1099;&#1077;%20&#1086;&#1090;&#1095;&#1077;&#1090;&#1099;/&#1044;&#1083;&#1103;%20&#1072;&#1091;&#1076;&#1080;&#1090;&#1072;%202009/&#1044;&#1072;&#1085;&#1085;&#1099;&#1077;%20&#1086;&#1090;%20&#1044;&#1077;&#1083;&#1086;&#1081;&#1090;%20%202009/Worksheet%20in%202271%20Consolidated%20FS%20in%20excel%20_%20CAPEC%20Group%20IFRS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76;&#1083;&#1103;%20&#1087;&#1091;&#1073;&#1083;&#1080;&#1082;&#1072;&#1094;&#1080;&#108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0%20Operating%20Expenses%202004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460%20Payroll%20test%20@%20IFRS%20Audit%202008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ma_s\asima%20s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ory\arcbuh\&#1069;&#1082;&#1086;&#1085;&#1086;&#1084;&#1080;&#1089;&#1090;\&#1086;&#1089;&#1085;&#1086;&#1074;&#1085;&#1099;&#1077;%20&#1076;&#1086;&#1082;&#1091;&#1084;&#1077;&#1085;&#1090;&#1099;\&#1089;&#1086;&#1087;&#1088;&#1086;&#1074;&#1086;&#1078;&#1076;&#1077;&#1085;&#1080;&#1077;\&#1040;&#1060;&#1053;\2011\&#1056;&#1072;&#1089;&#1095;&#1077;&#1090;%20&#1089;&#1086;&#1087;&#1088;&#1086;&#1074;&#1086;&#1078;&#1076;&#1077;&#1085;&#1080;&#1103;%20&#1040;&#1060;&#1053;%20&#1085;&#1072;%202011&#1075;.%2020.05.1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.222\Public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Utegenova/Documents/&#1054;&#1058;&#1063;&#1025;&#1058;&#1067;/&#1044;&#1050;&#1056;&#1045;&#1052;/&#1086;&#1090;&#1095;&#1105;&#1090;%20&#1087;&#1086;%20&#1080;&#1085;&#1074;&#1077;&#1089;&#1090;%20&#1087;&#1088;&#1086;&#1075;&#1088;&#1072;&#1084;&#1084;&#1077;/2019/2019&#1075;.%20&#1058;&#1069;/&#1080;&#1089;&#1087;&#1086;&#1083;&#1085;&#1077;&#1085;&#1080;&#1077;%20&#1080;&#1085;&#1074;&#1077;&#1089;&#1090;%20&#1090;.&#1101;.%20&#1079;&#1072;%202019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Operations\Services%20&amp;%20Transportation\Eurest%20Raytheon\Finance\Accounts\PAYROLL\History%20ERRS%2002\November__2002\Realloc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Operations\Services%20&amp;%20Transportation\Eurest%20Raytheon\Finance\Finance\Business%20Analyst\Scala%20Journals\Accrual%20for%20tea&amp;coffee%20invoi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e-main\obpik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цел.показатели"/>
      <sheetName val="расчет"/>
      <sheetName val="АО ОС 2020"/>
      <sheetName val="АО ОС 2019"/>
      <sheetName val="АО НМА 2020"/>
      <sheetName val="АО НМА 2019"/>
      <sheetName val="расчет износа"/>
    </sheetNames>
    <sheetDataSet>
      <sheetData sheetId="0"/>
      <sheetData sheetId="1"/>
      <sheetData sheetId="2">
        <row r="15">
          <cell r="E15">
            <v>0.43297350731334278</v>
          </cell>
        </row>
        <row r="18">
          <cell r="E18">
            <v>0.42</v>
          </cell>
        </row>
      </sheetData>
      <sheetData sheetId="3"/>
      <sheetData sheetId="4">
        <row r="473">
          <cell r="O473">
            <v>0.50351785047097763</v>
          </cell>
        </row>
      </sheetData>
      <sheetData sheetId="5"/>
      <sheetData sheetId="6">
        <row r="121">
          <cell r="L121">
            <v>0.46991077312372215</v>
          </cell>
        </row>
      </sheetData>
      <sheetData sheetId="7">
        <row r="5">
          <cell r="E5">
            <v>0.43297350731334278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Граф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исп_см_"/>
      <sheetName val="ремонт 2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Worksheet in 5401 LOANS TO CUST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Унифиц перечень наименований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/>
      <sheetData sheetId="1">
        <row r="10">
          <cell r="C10">
            <v>500.01100000000002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 refreshError="1"/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ES"/>
      <sheetName val="CFS"/>
      <sheetName val="AJEs and RJEs '11"/>
      <sheetName val="TT 2011"/>
      <sheetName val="5"/>
      <sheetName val="6"/>
      <sheetName val="7"/>
      <sheetName val="8"/>
      <sheetName val="9"/>
      <sheetName val="10"/>
      <sheetName val="11"/>
      <sheetName val="12"/>
      <sheetName val="13 loans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30"/>
      <sheetName val="Tickmarks"/>
    </sheetNames>
    <sheetDataSet>
      <sheetData sheetId="0">
        <row r="10">
          <cell r="D10">
            <v>3045403</v>
          </cell>
        </row>
      </sheetData>
      <sheetData sheetId="1"/>
      <sheetData sheetId="2" refreshError="1"/>
      <sheetData sheetId="3"/>
      <sheetData sheetId="4"/>
      <sheetData sheetId="5"/>
      <sheetData sheetId="6">
        <row r="10">
          <cell r="B10">
            <v>3045403</v>
          </cell>
        </row>
      </sheetData>
      <sheetData sheetId="7">
        <row r="19">
          <cell r="B19">
            <v>1817828</v>
          </cell>
        </row>
      </sheetData>
      <sheetData sheetId="8"/>
      <sheetData sheetId="9"/>
      <sheetData sheetId="10">
        <row r="30">
          <cell r="N30">
            <v>11068</v>
          </cell>
        </row>
      </sheetData>
      <sheetData sheetId="11"/>
      <sheetData sheetId="12">
        <row r="1">
          <cell r="B1">
            <v>11</v>
          </cell>
        </row>
      </sheetData>
      <sheetData sheetId="13" refreshError="1"/>
      <sheetData sheetId="14"/>
      <sheetData sheetId="15">
        <row r="20">
          <cell r="F20">
            <v>13068</v>
          </cell>
        </row>
      </sheetData>
      <sheetData sheetId="16">
        <row r="14">
          <cell r="B14">
            <v>671014</v>
          </cell>
        </row>
      </sheetData>
      <sheetData sheetId="17" refreshError="1"/>
      <sheetData sheetId="18" refreshError="1"/>
      <sheetData sheetId="19">
        <row r="5">
          <cell r="B5">
            <v>134251</v>
          </cell>
        </row>
      </sheetData>
      <sheetData sheetId="20"/>
      <sheetData sheetId="21" refreshError="1"/>
      <sheetData sheetId="22"/>
      <sheetData sheetId="23" refreshError="1"/>
      <sheetData sheetId="24" refreshError="1"/>
      <sheetData sheetId="25">
        <row r="25">
          <cell r="B25">
            <v>777637</v>
          </cell>
        </row>
      </sheetData>
      <sheetData sheetId="26"/>
      <sheetData sheetId="27"/>
      <sheetData sheetId="28">
        <row r="49">
          <cell r="B49">
            <v>249604</v>
          </cell>
        </row>
      </sheetData>
      <sheetData sheetId="29" refreshError="1"/>
      <sheetData sheetId="30" refreshError="1"/>
      <sheetData sheetId="31">
        <row r="3">
          <cell r="A3" t="str">
            <v>{a}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C"/>
      <sheetName val="Disclosure"/>
      <sheetName val="PPE Mvnt"/>
      <sheetName val="Shedevr Mvnt"/>
      <sheetName val="Branches"/>
      <sheetName val="FA from 3rd paries TOD"/>
      <sheetName val="CIP from 3rd parties TOD"/>
      <sheetName val="Depreciation Test"/>
      <sheetName val="Threshold Table"/>
      <sheetName val="PBC"/>
      <sheetName val="Reconciliation _Shedevr"/>
      <sheetName val="ГАЗ"/>
      <sheetName val="расчет корректировок"/>
      <sheetName val="XREF"/>
      <sheetName val="Tickmarks"/>
      <sheetName val="pbc_amortization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>
        <row r="72">
          <cell r="B72">
            <v>3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  <sheetName val="Унифиц перечень наименований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ummary"/>
      <sheetName val="XREF"/>
      <sheetName val="Tickmarks"/>
    </sheetNames>
    <sheetDataSet>
      <sheetData sheetId="0"/>
      <sheetData sheetId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 (updated)"/>
      <sheetName val="IS старая форма"/>
      <sheetName val="Equity"/>
      <sheetName val="СFS"/>
      <sheetName val="Cash Flows 2009"/>
      <sheetName val="6"/>
      <sheetName val="8"/>
      <sheetName val="7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.2"/>
      <sheetName val="30"/>
      <sheetName val="33"/>
      <sheetName val="34"/>
      <sheetName val="36"/>
      <sheetName val="37"/>
      <sheetName val="38"/>
      <sheetName val="39"/>
      <sheetName val="41"/>
      <sheetName val="42"/>
      <sheetName val="43"/>
      <sheetName val="44"/>
      <sheetName val="46"/>
      <sheetName val="SEgm"/>
      <sheetName val="DO"/>
      <sheetName val="FI"/>
      <sheetName val="RPT"/>
      <sheetName val="RP"/>
      <sheetName val="Tickmarks"/>
    </sheetNames>
    <sheetDataSet>
      <sheetData sheetId="0">
        <row r="32">
          <cell r="F32">
            <v>227240</v>
          </cell>
        </row>
      </sheetData>
      <sheetData sheetId="1"/>
      <sheetData sheetId="2" refreshError="1"/>
      <sheetData sheetId="3">
        <row r="34">
          <cell r="H34">
            <v>38219</v>
          </cell>
        </row>
      </sheetData>
      <sheetData sheetId="4" refreshError="1"/>
      <sheetData sheetId="5" refreshError="1"/>
      <sheetData sheetId="6">
        <row r="120">
          <cell r="M120">
            <v>52361618</v>
          </cell>
        </row>
      </sheetData>
      <sheetData sheetId="7">
        <row r="57">
          <cell r="H57">
            <v>10185.835000000001</v>
          </cell>
        </row>
      </sheetData>
      <sheetData sheetId="8" refreshError="1"/>
      <sheetData sheetId="9">
        <row r="16">
          <cell r="G16">
            <v>-172894</v>
          </cell>
        </row>
      </sheetData>
      <sheetData sheetId="10">
        <row r="7">
          <cell r="M7">
            <v>143873</v>
          </cell>
        </row>
      </sheetData>
      <sheetData sheetId="11">
        <row r="23">
          <cell r="E23">
            <v>9952</v>
          </cell>
        </row>
      </sheetData>
      <sheetData sheetId="12">
        <row r="13">
          <cell r="I13">
            <v>5535024</v>
          </cell>
        </row>
      </sheetData>
      <sheetData sheetId="13">
        <row r="6">
          <cell r="I6">
            <v>4459871</v>
          </cell>
        </row>
      </sheetData>
      <sheetData sheetId="14">
        <row r="12">
          <cell r="E12">
            <v>9346</v>
          </cell>
        </row>
      </sheetData>
      <sheetData sheetId="15">
        <row r="22">
          <cell r="E22">
            <v>50116</v>
          </cell>
        </row>
      </sheetData>
      <sheetData sheetId="16">
        <row r="13">
          <cell r="G13">
            <v>1041029</v>
          </cell>
        </row>
      </sheetData>
      <sheetData sheetId="17">
        <row r="12">
          <cell r="E12">
            <v>8022746</v>
          </cell>
        </row>
      </sheetData>
      <sheetData sheetId="18">
        <row r="12">
          <cell r="C12">
            <v>171892</v>
          </cell>
        </row>
      </sheetData>
      <sheetData sheetId="19" refreshError="1"/>
      <sheetData sheetId="20">
        <row r="10">
          <cell r="E10">
            <v>18010596</v>
          </cell>
        </row>
      </sheetData>
      <sheetData sheetId="21">
        <row r="19">
          <cell r="I19">
            <v>537628</v>
          </cell>
        </row>
      </sheetData>
      <sheetData sheetId="22">
        <row r="50">
          <cell r="E50">
            <v>-5965749</v>
          </cell>
        </row>
      </sheetData>
      <sheetData sheetId="23">
        <row r="15">
          <cell r="C15">
            <v>24739386</v>
          </cell>
        </row>
      </sheetData>
      <sheetData sheetId="24">
        <row r="8">
          <cell r="C8">
            <v>1818128</v>
          </cell>
        </row>
      </sheetData>
      <sheetData sheetId="25">
        <row r="24">
          <cell r="C24">
            <v>11080</v>
          </cell>
        </row>
      </sheetData>
      <sheetData sheetId="26">
        <row r="6">
          <cell r="C6">
            <v>5773</v>
          </cell>
        </row>
      </sheetData>
      <sheetData sheetId="27">
        <row r="11">
          <cell r="L11">
            <v>109119</v>
          </cell>
        </row>
      </sheetData>
      <sheetData sheetId="28">
        <row r="12">
          <cell r="I12">
            <v>4500555</v>
          </cell>
        </row>
      </sheetData>
      <sheetData sheetId="29">
        <row r="16">
          <cell r="E16">
            <v>13443</v>
          </cell>
        </row>
      </sheetData>
      <sheetData sheetId="30">
        <row r="26">
          <cell r="D26">
            <v>511427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4 (2)"/>
      <sheetName val="ф.3 (2) "/>
      <sheetName val="ф.2 (2)"/>
      <sheetName val="ф.1 (2)"/>
      <sheetName val="ТС ТЭ 2020"/>
      <sheetName val="Информация"/>
      <sheetName val="цел.показатели"/>
      <sheetName val="ра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FS disclosure"/>
      <sheetName val="Sheet1"/>
      <sheetName val="G&amp;A"/>
      <sheetName val="Consulting"/>
      <sheetName val="Усл. ИВЦ"/>
      <sheetName val="Law services"/>
      <sheetName val="Communication"/>
      <sheetName val="Computer"/>
      <sheetName val="Insurance"/>
      <sheetName val="Other prod."/>
      <sheetName val="Other nonprod."/>
      <sheetName val="Sheet5"/>
      <sheetName val="VAT write off"/>
      <sheetName val="Other nonprod. NET"/>
      <sheetName val="Others"/>
      <sheetName val="Social sphere"/>
      <sheetName val="Social sphere test"/>
      <sheetName val="Sheet2"/>
      <sheetName val="Sheet3"/>
      <sheetName val="PBC 821"/>
      <sheetName val="PBC"/>
      <sheetName val="PBC per branches"/>
      <sheetName val="XREF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>
        <row r="47">
          <cell r="D47">
            <v>-19432.332699999999</v>
          </cell>
        </row>
      </sheetData>
      <sheetData sheetId="12" refreshError="1"/>
      <sheetData sheetId="13"/>
      <sheetData sheetId="14" refreshError="1"/>
      <sheetData sheetId="15" refreshError="1"/>
      <sheetData sheetId="16">
        <row r="11">
          <cell r="T11">
            <v>14341.619000000001</v>
          </cell>
        </row>
      </sheetData>
      <sheetData sheetId="17"/>
      <sheetData sheetId="18" refreshError="1"/>
      <sheetData sheetId="19" refreshError="1"/>
      <sheetData sheetId="20"/>
      <sheetData sheetId="21"/>
      <sheetData sheetId="22" refreshError="1"/>
      <sheetData sheetId="23">
        <row r="4">
          <cell r="A4">
            <v>2044430</v>
          </cell>
        </row>
        <row r="14">
          <cell r="A14">
            <v>-19432.332699999999</v>
          </cell>
          <cell r="B14">
            <v>-19432.332699999999</v>
          </cell>
          <cell r="D14" t="str">
            <v>Allowance for doubtful accounts - trade receivables</v>
          </cell>
          <cell r="E14" t="str">
            <v>!</v>
          </cell>
        </row>
      </sheetData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  <sheetName val="movement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ement"/>
      <sheetName val="payroll accrued"/>
      <sheetName val="payroll &amp; tax test"/>
      <sheetName val="Expected vs Actual"/>
      <sheetName val="Key personal"/>
      <sheetName val="PBC Fs-6"/>
      <sheetName val="PBC Fs-6 bwn 002 "/>
      <sheetName val="Lavrinenko "/>
      <sheetName val="Summary"/>
      <sheetName val="Kadyrbekova"/>
      <sheetName val="Kaskatayeva"/>
      <sheetName val="Threshold Calc"/>
      <sheetName val="PBC Lavrinenko"/>
      <sheetName val="PBC Kadyrbekova"/>
      <sheetName val="PBC Kaskatayeva"/>
      <sheetName val="XREF"/>
      <sheetName val="Tickmarks"/>
      <sheetName val="#REF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тоимости"/>
      <sheetName val="План-график"/>
      <sheetName val="Лист1"/>
    </sheetNames>
    <sheetDataSet>
      <sheetData sheetId="0" refreshError="1"/>
      <sheetData sheetId="1" refreshError="1"/>
      <sheetData sheetId="2">
        <row r="2">
          <cell r="C2">
            <v>1.1200000000000001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"/>
      <sheetName val="22"/>
      <sheetName val="23"/>
    </sheetNames>
    <sheetDataSet>
      <sheetData sheetId="0"/>
      <sheetData sheetId="1">
        <row r="13">
          <cell r="B13">
            <v>0.53542650858885066</v>
          </cell>
        </row>
        <row r="14">
          <cell r="B14"/>
        </row>
        <row r="28">
          <cell r="F28">
            <v>1309.0714285714284</v>
          </cell>
        </row>
        <row r="31">
          <cell r="F31">
            <v>11692.849544642857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  <sheetName val="Унифиц перечень наименований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"/>
  <sheetViews>
    <sheetView topLeftCell="A10" zoomScale="85" zoomScaleNormal="85" workbookViewId="0">
      <selection activeCell="Y17" sqref="Y17"/>
    </sheetView>
  </sheetViews>
  <sheetFormatPr defaultRowHeight="15" x14ac:dyDescent="0.25"/>
  <cols>
    <col min="1" max="1" width="5.5703125" style="1" customWidth="1"/>
    <col min="2" max="2" width="17" style="1" customWidth="1"/>
    <col min="3" max="3" width="24.42578125" style="1" bestFit="1" customWidth="1"/>
    <col min="4" max="4" width="10.28515625" style="1" customWidth="1"/>
    <col min="5" max="6" width="11.85546875" style="1" bestFit="1" customWidth="1"/>
    <col min="7" max="7" width="12.85546875" style="1" customWidth="1"/>
    <col min="8" max="8" width="13.7109375" style="1" bestFit="1" customWidth="1"/>
    <col min="9" max="10" width="9.28515625" style="1" customWidth="1"/>
    <col min="11" max="11" width="8.28515625" style="1" customWidth="1"/>
    <col min="12" max="12" width="13.5703125" style="1" customWidth="1"/>
    <col min="13" max="13" width="9.7109375" style="1" customWidth="1"/>
    <col min="14" max="14" width="9.85546875" style="1" customWidth="1"/>
    <col min="15" max="15" width="8.28515625" style="1" customWidth="1"/>
    <col min="16" max="16" width="8.42578125" style="1" customWidth="1"/>
    <col min="17" max="17" width="9.42578125" style="1" customWidth="1"/>
    <col min="18" max="18" width="8.85546875" style="1" customWidth="1"/>
    <col min="19" max="19" width="9.7109375" style="1" customWidth="1"/>
    <col min="20" max="21" width="9.140625" style="1" customWidth="1"/>
    <col min="22" max="22" width="9" style="1" customWidth="1"/>
    <col min="23" max="23" width="9.7109375" style="1" customWidth="1"/>
    <col min="24" max="24" width="9" style="1" customWidth="1"/>
    <col min="25" max="25" width="13.7109375" style="1" customWidth="1"/>
    <col min="26" max="16384" width="9.140625" style="1"/>
  </cols>
  <sheetData>
    <row r="1" spans="1:26" ht="20.25" x14ac:dyDescent="0.25">
      <c r="P1" s="2"/>
      <c r="Q1" s="2"/>
      <c r="R1" s="2"/>
      <c r="S1" s="2"/>
      <c r="T1" s="2"/>
      <c r="U1" s="3"/>
      <c r="V1" s="4" t="s">
        <v>0</v>
      </c>
      <c r="W1" s="4"/>
      <c r="X1" s="4"/>
      <c r="Y1" s="4"/>
      <c r="Z1" s="4"/>
    </row>
    <row r="2" spans="1:26" ht="20.25" x14ac:dyDescent="0.25">
      <c r="U2" s="3"/>
      <c r="V2" s="4" t="s">
        <v>1</v>
      </c>
      <c r="W2" s="4"/>
      <c r="X2" s="4"/>
      <c r="Y2" s="4"/>
      <c r="Z2" s="4"/>
    </row>
    <row r="3" spans="1:26" ht="20.25" x14ac:dyDescent="0.25">
      <c r="U3" s="3"/>
      <c r="V3" s="4" t="s">
        <v>2</v>
      </c>
      <c r="W3" s="4"/>
      <c r="X3" s="4"/>
      <c r="Y3" s="4"/>
      <c r="Z3" s="4"/>
    </row>
    <row r="4" spans="1:26" ht="20.25" x14ac:dyDescent="0.3">
      <c r="U4" s="3"/>
      <c r="V4" s="5"/>
      <c r="W4" s="5"/>
      <c r="X4" s="5"/>
      <c r="Y4" s="6"/>
      <c r="Z4" s="5"/>
    </row>
    <row r="5" spans="1:26" ht="20.25" x14ac:dyDescent="0.3">
      <c r="U5" s="7"/>
      <c r="V5" s="8" t="s">
        <v>3</v>
      </c>
      <c r="W5" s="8"/>
      <c r="X5" s="8"/>
      <c r="Y5" s="8"/>
      <c r="Z5" s="8"/>
    </row>
    <row r="6" spans="1:26" x14ac:dyDescent="0.25">
      <c r="W6" s="9"/>
      <c r="X6" s="9"/>
    </row>
    <row r="7" spans="1:26" x14ac:dyDescent="0.25">
      <c r="A7" s="10"/>
      <c r="B7" s="10"/>
      <c r="W7" s="9"/>
      <c r="X7" s="9"/>
    </row>
    <row r="9" spans="1:26" ht="85.5" customHeight="1" x14ac:dyDescent="0.25">
      <c r="A9" s="11" t="s">
        <v>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</row>
    <row r="11" spans="1:26" ht="15.75" thickBot="1" x14ac:dyDescent="0.3">
      <c r="A11" s="13"/>
      <c r="B11" s="13"/>
    </row>
    <row r="12" spans="1:26" ht="51.75" customHeight="1" thickBot="1" x14ac:dyDescent="0.3">
      <c r="A12" s="14" t="s">
        <v>5</v>
      </c>
      <c r="B12" s="15" t="s">
        <v>6</v>
      </c>
      <c r="C12" s="16"/>
      <c r="D12" s="16"/>
      <c r="E12" s="16"/>
      <c r="F12" s="16"/>
      <c r="G12" s="17"/>
      <c r="H12" s="18" t="s">
        <v>7</v>
      </c>
      <c r="I12" s="19" t="s">
        <v>8</v>
      </c>
      <c r="J12" s="20"/>
      <c r="K12" s="20"/>
      <c r="L12" s="20"/>
      <c r="M12" s="15" t="s">
        <v>9</v>
      </c>
      <c r="N12" s="16"/>
      <c r="O12" s="16"/>
      <c r="P12" s="17"/>
      <c r="Q12" s="19" t="s">
        <v>10</v>
      </c>
      <c r="R12" s="20"/>
      <c r="S12" s="20"/>
      <c r="T12" s="20"/>
      <c r="U12" s="20"/>
      <c r="V12" s="20"/>
      <c r="W12" s="20"/>
      <c r="X12" s="21"/>
      <c r="Y12" s="14" t="s">
        <v>11</v>
      </c>
      <c r="Z12" s="14" t="s">
        <v>12</v>
      </c>
    </row>
    <row r="13" spans="1:26" ht="146.25" customHeight="1" thickBot="1" x14ac:dyDescent="0.3">
      <c r="A13" s="22"/>
      <c r="B13" s="23" t="s">
        <v>13</v>
      </c>
      <c r="C13" s="23" t="s">
        <v>14</v>
      </c>
      <c r="D13" s="23" t="s">
        <v>15</v>
      </c>
      <c r="E13" s="24" t="s">
        <v>16</v>
      </c>
      <c r="F13" s="25"/>
      <c r="G13" s="26" t="s">
        <v>17</v>
      </c>
      <c r="H13" s="27"/>
      <c r="I13" s="24"/>
      <c r="J13" s="28"/>
      <c r="K13" s="28"/>
      <c r="L13" s="28"/>
      <c r="M13" s="15" t="s">
        <v>18</v>
      </c>
      <c r="N13" s="17"/>
      <c r="O13" s="19" t="s">
        <v>19</v>
      </c>
      <c r="P13" s="14" t="s">
        <v>20</v>
      </c>
      <c r="Q13" s="15" t="s">
        <v>21</v>
      </c>
      <c r="R13" s="17"/>
      <c r="S13" s="15" t="s">
        <v>22</v>
      </c>
      <c r="T13" s="17"/>
      <c r="U13" s="15" t="s">
        <v>23</v>
      </c>
      <c r="V13" s="17"/>
      <c r="W13" s="15" t="s">
        <v>24</v>
      </c>
      <c r="X13" s="17"/>
      <c r="Y13" s="29"/>
      <c r="Z13" s="29"/>
    </row>
    <row r="14" spans="1:26" ht="45.75" thickBot="1" x14ac:dyDescent="0.3">
      <c r="A14" s="30"/>
      <c r="B14" s="31"/>
      <c r="C14" s="31"/>
      <c r="D14" s="31"/>
      <c r="E14" s="23" t="s">
        <v>25</v>
      </c>
      <c r="F14" s="23" t="s">
        <v>26</v>
      </c>
      <c r="G14" s="23"/>
      <c r="H14" s="32"/>
      <c r="I14" s="23" t="s">
        <v>25</v>
      </c>
      <c r="J14" s="23" t="s">
        <v>26</v>
      </c>
      <c r="K14" s="23" t="s">
        <v>27</v>
      </c>
      <c r="L14" s="23" t="s">
        <v>28</v>
      </c>
      <c r="M14" s="23" t="s">
        <v>29</v>
      </c>
      <c r="N14" s="23" t="s">
        <v>30</v>
      </c>
      <c r="O14" s="24"/>
      <c r="P14" s="22"/>
      <c r="Q14" s="33" t="s">
        <v>31</v>
      </c>
      <c r="R14" s="33" t="s">
        <v>32</v>
      </c>
      <c r="S14" s="33" t="s">
        <v>31</v>
      </c>
      <c r="T14" s="33" t="s">
        <v>32</v>
      </c>
      <c r="U14" s="33" t="s">
        <v>31</v>
      </c>
      <c r="V14" s="33" t="s">
        <v>32</v>
      </c>
      <c r="W14" s="33" t="s">
        <v>31</v>
      </c>
      <c r="X14" s="34" t="s">
        <v>32</v>
      </c>
      <c r="Y14" s="22"/>
      <c r="Z14" s="22"/>
    </row>
    <row r="15" spans="1:26" ht="15.75" customHeight="1" thickBot="1" x14ac:dyDescent="0.3">
      <c r="A15" s="35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7">
        <v>8</v>
      </c>
      <c r="I15" s="36">
        <v>9</v>
      </c>
      <c r="J15" s="36">
        <v>10</v>
      </c>
      <c r="K15" s="36">
        <v>11</v>
      </c>
      <c r="L15" s="36">
        <v>12</v>
      </c>
      <c r="M15" s="36">
        <v>13</v>
      </c>
      <c r="N15" s="36">
        <v>14</v>
      </c>
      <c r="O15" s="36">
        <v>15</v>
      </c>
      <c r="P15" s="36">
        <v>16</v>
      </c>
      <c r="Q15" s="35">
        <v>17</v>
      </c>
      <c r="R15" s="36">
        <v>18</v>
      </c>
      <c r="S15" s="36">
        <v>19</v>
      </c>
      <c r="T15" s="36">
        <v>20</v>
      </c>
      <c r="U15" s="36">
        <v>21</v>
      </c>
      <c r="V15" s="36">
        <v>22</v>
      </c>
      <c r="W15" s="36">
        <v>23</v>
      </c>
      <c r="X15" s="36">
        <v>24</v>
      </c>
      <c r="Y15" s="35">
        <v>25</v>
      </c>
      <c r="Z15" s="35">
        <v>26</v>
      </c>
    </row>
    <row r="16" spans="1:26" ht="25.5" customHeight="1" thickBot="1" x14ac:dyDescent="0.3">
      <c r="A16" s="34">
        <v>1</v>
      </c>
      <c r="B16" s="38" t="s">
        <v>33</v>
      </c>
      <c r="C16" s="39"/>
      <c r="D16" s="39" t="s">
        <v>34</v>
      </c>
      <c r="E16" s="40">
        <v>6320980</v>
      </c>
      <c r="F16" s="40">
        <v>6545267.8799999999</v>
      </c>
      <c r="G16" s="39"/>
      <c r="H16" s="41">
        <f>-1686200</f>
        <v>-1686200</v>
      </c>
      <c r="I16" s="39"/>
      <c r="J16" s="39"/>
      <c r="K16" s="39"/>
      <c r="L16" s="39"/>
      <c r="M16" s="39"/>
      <c r="N16" s="39"/>
      <c r="O16" s="39"/>
      <c r="P16" s="39"/>
      <c r="Q16" s="42"/>
      <c r="R16" s="39"/>
      <c r="S16" s="39"/>
      <c r="T16" s="39"/>
      <c r="U16" s="39"/>
      <c r="V16" s="39"/>
      <c r="W16" s="39"/>
      <c r="X16" s="39"/>
      <c r="Y16" s="39"/>
      <c r="Z16" s="34"/>
    </row>
    <row r="17" spans="1:26" ht="150.75" thickBot="1" x14ac:dyDescent="0.3">
      <c r="A17" s="43">
        <v>2</v>
      </c>
      <c r="B17" s="44"/>
      <c r="C17" s="45" t="s">
        <v>35</v>
      </c>
      <c r="D17" s="39" t="s">
        <v>36</v>
      </c>
      <c r="E17" s="39">
        <v>29</v>
      </c>
      <c r="F17" s="39">
        <v>23</v>
      </c>
      <c r="G17" s="39" t="s">
        <v>37</v>
      </c>
      <c r="H17" s="39"/>
      <c r="I17" s="39">
        <v>8126</v>
      </c>
      <c r="J17" s="39">
        <v>8126</v>
      </c>
      <c r="K17" s="39">
        <f>J17-I17</f>
        <v>0</v>
      </c>
      <c r="L17" s="39" t="s">
        <v>38</v>
      </c>
      <c r="M17" s="46">
        <v>5889.8965327462856</v>
      </c>
      <c r="N17" s="46">
        <v>2236.1034672537148</v>
      </c>
      <c r="O17" s="47" t="s">
        <v>39</v>
      </c>
      <c r="P17" s="47" t="s">
        <v>39</v>
      </c>
      <c r="Q17" s="48" t="s">
        <v>39</v>
      </c>
      <c r="R17" s="48" t="s">
        <v>39</v>
      </c>
      <c r="S17" s="49">
        <f>'[1]АО ОС 2019'!O473</f>
        <v>0.50351785047097763</v>
      </c>
      <c r="T17" s="49">
        <v>0.43</v>
      </c>
      <c r="U17" s="48" t="s">
        <v>39</v>
      </c>
      <c r="V17" s="48" t="s">
        <v>39</v>
      </c>
      <c r="W17" s="48" t="s">
        <v>39</v>
      </c>
      <c r="X17" s="48" t="s">
        <v>39</v>
      </c>
      <c r="Y17" s="39" t="s">
        <v>38</v>
      </c>
      <c r="Z17" s="50" t="s">
        <v>39</v>
      </c>
    </row>
    <row r="18" spans="1:26" ht="94.5" thickBot="1" x14ac:dyDescent="0.3">
      <c r="A18" s="43">
        <v>3</v>
      </c>
      <c r="B18" s="51"/>
      <c r="C18" s="52" t="s">
        <v>40</v>
      </c>
      <c r="D18" s="47" t="s">
        <v>36</v>
      </c>
      <c r="E18" s="47">
        <v>50</v>
      </c>
      <c r="F18" s="47">
        <v>50</v>
      </c>
      <c r="G18" s="47" t="s">
        <v>37</v>
      </c>
      <c r="H18" s="47"/>
      <c r="I18" s="47">
        <v>4593</v>
      </c>
      <c r="J18" s="47">
        <v>4593</v>
      </c>
      <c r="K18" s="39">
        <f>J18-I18</f>
        <v>0</v>
      </c>
      <c r="L18" s="39" t="s">
        <v>39</v>
      </c>
      <c r="M18" s="46">
        <v>3329.1034672537148</v>
      </c>
      <c r="N18" s="46">
        <v>1263.8965327462852</v>
      </c>
      <c r="O18" s="47" t="s">
        <v>39</v>
      </c>
      <c r="P18" s="47" t="s">
        <v>39</v>
      </c>
      <c r="Q18" s="48" t="s">
        <v>39</v>
      </c>
      <c r="R18" s="48" t="s">
        <v>39</v>
      </c>
      <c r="S18" s="49">
        <f>'[1]АО НМА 2019'!L121</f>
        <v>0.46991077312372215</v>
      </c>
      <c r="T18" s="49">
        <v>0.28299999999999997</v>
      </c>
      <c r="U18" s="48" t="s">
        <v>39</v>
      </c>
      <c r="V18" s="48" t="s">
        <v>39</v>
      </c>
      <c r="W18" s="48" t="s">
        <v>39</v>
      </c>
      <c r="X18" s="48" t="s">
        <v>39</v>
      </c>
      <c r="Y18" s="39" t="s">
        <v>39</v>
      </c>
      <c r="Z18" s="50" t="s">
        <v>39</v>
      </c>
    </row>
    <row r="19" spans="1:26" s="58" customFormat="1" ht="19.5" thickBot="1" x14ac:dyDescent="0.25">
      <c r="A19" s="53"/>
      <c r="B19" s="54"/>
      <c r="C19" s="55" t="s">
        <v>41</v>
      </c>
      <c r="D19" s="55" t="s">
        <v>39</v>
      </c>
      <c r="E19" s="55">
        <f>SUM(E17:E18)</f>
        <v>79</v>
      </c>
      <c r="F19" s="55">
        <f>SUM(F17:F18)</f>
        <v>73</v>
      </c>
      <c r="G19" s="55"/>
      <c r="H19" s="56">
        <f>H16</f>
        <v>-1686200</v>
      </c>
      <c r="I19" s="56">
        <f>SUM(I17:I18)</f>
        <v>12719</v>
      </c>
      <c r="J19" s="56">
        <f>SUM(J17:J18)</f>
        <v>12719</v>
      </c>
      <c r="K19" s="56">
        <f>SUM(K17:K18)</f>
        <v>0</v>
      </c>
      <c r="L19" s="56" t="s">
        <v>39</v>
      </c>
      <c r="M19" s="56">
        <f>9219</f>
        <v>9219</v>
      </c>
      <c r="N19" s="56">
        <v>3500</v>
      </c>
      <c r="O19" s="55" t="s">
        <v>39</v>
      </c>
      <c r="P19" s="55" t="s">
        <v>39</v>
      </c>
      <c r="Q19" s="57" t="s">
        <v>39</v>
      </c>
      <c r="R19" s="57" t="s">
        <v>39</v>
      </c>
      <c r="S19" s="57" t="s">
        <v>39</v>
      </c>
      <c r="T19" s="57" t="s">
        <v>39</v>
      </c>
      <c r="U19" s="57" t="s">
        <v>39</v>
      </c>
      <c r="V19" s="57" t="s">
        <v>39</v>
      </c>
      <c r="W19" s="57" t="s">
        <v>39</v>
      </c>
      <c r="X19" s="57" t="s">
        <v>39</v>
      </c>
      <c r="Y19" s="57" t="s">
        <v>39</v>
      </c>
      <c r="Z19" s="57" t="s">
        <v>39</v>
      </c>
    </row>
    <row r="20" spans="1:26" ht="51" customHeight="1" x14ac:dyDescent="0.25">
      <c r="A20" s="59"/>
      <c r="B20" s="59"/>
      <c r="C20" s="60"/>
      <c r="D20" s="61"/>
      <c r="E20" s="61"/>
      <c r="F20" s="61"/>
      <c r="G20" s="61"/>
      <c r="H20" s="61"/>
      <c r="I20" s="62"/>
      <c r="J20" s="62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6" x14ac:dyDescent="0.25">
      <c r="A21" s="63"/>
      <c r="B21" s="63"/>
    </row>
    <row r="22" spans="1:26" ht="36" customHeight="1" x14ac:dyDescent="0.25">
      <c r="A22" s="64" t="s">
        <v>42</v>
      </c>
      <c r="B22" s="65"/>
      <c r="C22" s="58"/>
      <c r="D22" s="58"/>
      <c r="E22" s="58"/>
      <c r="F22" s="58"/>
      <c r="G22" s="58"/>
      <c r="H22" s="58"/>
      <c r="I22" s="58"/>
    </row>
    <row r="23" spans="1:26" x14ac:dyDescent="0.25">
      <c r="A23" s="63"/>
      <c r="B23" s="63"/>
    </row>
  </sheetData>
  <mergeCells count="22">
    <mergeCell ref="W13:X13"/>
    <mergeCell ref="B16:B18"/>
    <mergeCell ref="Q12:X12"/>
    <mergeCell ref="Y12:Y14"/>
    <mergeCell ref="Z12:Z14"/>
    <mergeCell ref="E13:F13"/>
    <mergeCell ref="M13:N13"/>
    <mergeCell ref="O13:O14"/>
    <mergeCell ref="P13:P14"/>
    <mergeCell ref="Q13:R13"/>
    <mergeCell ref="S13:T13"/>
    <mergeCell ref="U13:V13"/>
    <mergeCell ref="V1:Z1"/>
    <mergeCell ref="V2:Z2"/>
    <mergeCell ref="V3:Z3"/>
    <mergeCell ref="V5:Z5"/>
    <mergeCell ref="A9:W9"/>
    <mergeCell ref="A12:A13"/>
    <mergeCell ref="B12:G12"/>
    <mergeCell ref="H12:H14"/>
    <mergeCell ref="I12:L13"/>
    <mergeCell ref="M12:P12"/>
  </mergeCells>
  <pageMargins left="0.51181102362204722" right="0.31496062992125984" top="0.74803149606299213" bottom="0.74803149606299213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>
      <selection activeCell="A19" sqref="A19"/>
    </sheetView>
  </sheetViews>
  <sheetFormatPr defaultRowHeight="15" x14ac:dyDescent="0.25"/>
  <cols>
    <col min="1" max="1" width="7" customWidth="1"/>
    <col min="2" max="2" width="15" customWidth="1"/>
    <col min="3" max="3" width="87.42578125" customWidth="1"/>
    <col min="4" max="4" width="11.7109375" customWidth="1"/>
    <col min="5" max="5" width="28.7109375" customWidth="1"/>
    <col min="6" max="6" width="25.42578125" customWidth="1"/>
  </cols>
  <sheetData>
    <row r="1" spans="1:6" ht="15.75" x14ac:dyDescent="0.25">
      <c r="F1" s="66" t="s">
        <v>43</v>
      </c>
    </row>
    <row r="2" spans="1:6" ht="15.75" x14ac:dyDescent="0.25">
      <c r="F2" s="66" t="s">
        <v>44</v>
      </c>
    </row>
    <row r="3" spans="1:6" ht="15.75" x14ac:dyDescent="0.25">
      <c r="A3" s="67"/>
      <c r="B3" s="67"/>
      <c r="C3" s="67"/>
      <c r="D3" s="67"/>
      <c r="E3" s="68" t="s">
        <v>45</v>
      </c>
      <c r="F3" s="68"/>
    </row>
    <row r="4" spans="1:6" ht="15.75" x14ac:dyDescent="0.25">
      <c r="A4" s="67"/>
      <c r="B4" s="67"/>
      <c r="C4" s="67"/>
      <c r="D4" s="67"/>
      <c r="E4" s="67"/>
      <c r="F4" s="69" t="s">
        <v>46</v>
      </c>
    </row>
    <row r="5" spans="1:6" ht="15.75" x14ac:dyDescent="0.25">
      <c r="F5" s="66"/>
    </row>
    <row r="6" spans="1:6" ht="15.75" x14ac:dyDescent="0.25">
      <c r="F6" s="66" t="s">
        <v>47</v>
      </c>
    </row>
    <row r="7" spans="1:6" ht="15.75" x14ac:dyDescent="0.25">
      <c r="A7" s="70" t="s">
        <v>48</v>
      </c>
      <c r="B7" s="70"/>
      <c r="C7" s="70"/>
      <c r="D7" s="70"/>
      <c r="E7" s="70"/>
      <c r="F7" s="70"/>
    </row>
    <row r="8" spans="1:6" ht="15.75" x14ac:dyDescent="0.25">
      <c r="A8" s="71" t="s">
        <v>49</v>
      </c>
      <c r="B8" s="71"/>
      <c r="C8" s="71"/>
      <c r="D8" s="71"/>
      <c r="E8" s="71"/>
      <c r="F8" s="71"/>
    </row>
    <row r="9" spans="1:6" ht="15.75" thickBot="1" x14ac:dyDescent="0.3">
      <c r="A9" s="72" t="s">
        <v>50</v>
      </c>
      <c r="B9" s="72"/>
      <c r="C9" s="72"/>
      <c r="D9" s="72"/>
      <c r="E9" s="72"/>
      <c r="F9" s="72"/>
    </row>
    <row r="10" spans="1:6" ht="60" customHeight="1" x14ac:dyDescent="0.25">
      <c r="A10" s="73" t="s">
        <v>5</v>
      </c>
      <c r="B10" s="74" t="s">
        <v>51</v>
      </c>
      <c r="C10" s="74" t="s">
        <v>52</v>
      </c>
      <c r="D10" s="74" t="s">
        <v>53</v>
      </c>
      <c r="E10" s="74" t="s">
        <v>54</v>
      </c>
      <c r="F10" s="75" t="s">
        <v>55</v>
      </c>
    </row>
    <row r="11" spans="1:6" ht="15.75" thickBot="1" x14ac:dyDescent="0.3">
      <c r="A11" s="76"/>
      <c r="B11" s="77"/>
      <c r="C11" s="77"/>
      <c r="D11" s="77"/>
      <c r="E11" s="77"/>
      <c r="F11" s="78"/>
    </row>
    <row r="12" spans="1:6" ht="15.75" thickBot="1" x14ac:dyDescent="0.3">
      <c r="A12" s="79">
        <v>1</v>
      </c>
      <c r="B12" s="80">
        <v>2</v>
      </c>
      <c r="C12" s="80">
        <v>3</v>
      </c>
      <c r="D12" s="80">
        <v>4</v>
      </c>
      <c r="E12" s="80">
        <v>5</v>
      </c>
      <c r="F12" s="81">
        <v>6</v>
      </c>
    </row>
    <row r="13" spans="1:6" ht="43.5" x14ac:dyDescent="0.25">
      <c r="A13" s="82">
        <v>1</v>
      </c>
      <c r="B13" s="83">
        <f>F13/F19</f>
        <v>0.63888670492963284</v>
      </c>
      <c r="C13" s="84" t="s">
        <v>56</v>
      </c>
      <c r="D13" s="85" t="s">
        <v>57</v>
      </c>
      <c r="E13" s="85">
        <v>8126</v>
      </c>
      <c r="F13" s="86">
        <v>8126</v>
      </c>
    </row>
    <row r="14" spans="1:6" ht="43.5" x14ac:dyDescent="0.25">
      <c r="A14" s="87"/>
      <c r="B14" s="88"/>
      <c r="C14" s="89" t="s">
        <v>58</v>
      </c>
      <c r="D14" s="90" t="s">
        <v>59</v>
      </c>
      <c r="E14" s="91">
        <f>[1]расчет!E15</f>
        <v>0.43297350731334278</v>
      </c>
      <c r="F14" s="92">
        <v>0.43</v>
      </c>
    </row>
    <row r="15" spans="1:6" x14ac:dyDescent="0.25">
      <c r="A15" s="93" t="s">
        <v>60</v>
      </c>
      <c r="B15" s="94"/>
      <c r="C15" s="89" t="s">
        <v>61</v>
      </c>
      <c r="D15" s="90" t="s">
        <v>62</v>
      </c>
      <c r="E15" s="95"/>
      <c r="F15" s="96"/>
    </row>
    <row r="16" spans="1:6" ht="30" x14ac:dyDescent="0.25">
      <c r="A16" s="97">
        <v>2</v>
      </c>
      <c r="B16" s="98">
        <f>F16/F19</f>
        <v>0.36111329507036716</v>
      </c>
      <c r="C16" s="89" t="s">
        <v>63</v>
      </c>
      <c r="D16" s="90" t="s">
        <v>57</v>
      </c>
      <c r="E16" s="95">
        <v>4593</v>
      </c>
      <c r="F16" s="99">
        <v>4593</v>
      </c>
    </row>
    <row r="17" spans="1:6" ht="29.25" x14ac:dyDescent="0.25">
      <c r="A17" s="87"/>
      <c r="B17" s="88"/>
      <c r="C17" s="89" t="s">
        <v>64</v>
      </c>
      <c r="D17" s="95" t="s">
        <v>65</v>
      </c>
      <c r="E17" s="91">
        <f>[1]расчет!E18</f>
        <v>0.42</v>
      </c>
      <c r="F17" s="92">
        <v>0.28299999999999997</v>
      </c>
    </row>
    <row r="18" spans="1:6" ht="15.75" thickBot="1" x14ac:dyDescent="0.3">
      <c r="A18" s="93" t="s">
        <v>66</v>
      </c>
      <c r="B18" s="94"/>
      <c r="C18" s="89" t="s">
        <v>67</v>
      </c>
      <c r="D18" s="90" t="s">
        <v>62</v>
      </c>
      <c r="E18" s="95"/>
      <c r="F18" s="96"/>
    </row>
    <row r="19" spans="1:6" ht="29.25" thickBot="1" x14ac:dyDescent="0.3">
      <c r="A19" s="100"/>
      <c r="B19" s="101">
        <f>B16+B13</f>
        <v>1</v>
      </c>
      <c r="C19" s="102" t="s">
        <v>41</v>
      </c>
      <c r="D19" s="103" t="s">
        <v>57</v>
      </c>
      <c r="E19" s="103">
        <f>E16+E13</f>
        <v>12719</v>
      </c>
      <c r="F19" s="104">
        <f>F16+F13</f>
        <v>12719</v>
      </c>
    </row>
    <row r="20" spans="1:6" ht="15.75" x14ac:dyDescent="0.25">
      <c r="A20" s="105"/>
    </row>
    <row r="21" spans="1:6" ht="32.25" customHeight="1" x14ac:dyDescent="0.25">
      <c r="A21" s="106" t="s">
        <v>68</v>
      </c>
    </row>
    <row r="22" spans="1:6" x14ac:dyDescent="0.25">
      <c r="F22" s="107"/>
    </row>
    <row r="23" spans="1:6" ht="15.75" x14ac:dyDescent="0.25">
      <c r="A23" s="106" t="s">
        <v>69</v>
      </c>
    </row>
  </sheetData>
  <mergeCells count="14">
    <mergeCell ref="A13:A14"/>
    <mergeCell ref="B13:B14"/>
    <mergeCell ref="A16:A17"/>
    <mergeCell ref="B16:B17"/>
    <mergeCell ref="E3:F3"/>
    <mergeCell ref="A7:F7"/>
    <mergeCell ref="A8:F8"/>
    <mergeCell ref="A9:F9"/>
    <mergeCell ref="A10:A11"/>
    <mergeCell ref="B10:B11"/>
    <mergeCell ref="C10:C11"/>
    <mergeCell ref="D10:D11"/>
    <mergeCell ref="E10:E11"/>
    <mergeCell ref="F10:F11"/>
  </mergeCells>
  <pageMargins left="0.70866141732283472" right="0.51181102362204722" top="0.74803149606299213" bottom="0.74803149606299213" header="0.31496062992125984" footer="0.31496062992125984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A19" sqref="A19"/>
    </sheetView>
  </sheetViews>
  <sheetFormatPr defaultRowHeight="15" x14ac:dyDescent="0.25"/>
  <cols>
    <col min="1" max="1" width="7" customWidth="1"/>
    <col min="2" max="2" width="15" customWidth="1"/>
    <col min="3" max="3" width="92.140625" customWidth="1"/>
    <col min="4" max="4" width="10" customWidth="1"/>
    <col min="5" max="5" width="15.85546875" customWidth="1"/>
    <col min="6" max="6" width="18.7109375" customWidth="1"/>
    <col min="7" max="7" width="16.28515625" customWidth="1"/>
    <col min="8" max="8" width="21.140625" customWidth="1"/>
    <col min="12" max="12" width="11.140625" customWidth="1"/>
  </cols>
  <sheetData>
    <row r="1" spans="1:8" ht="15.75" x14ac:dyDescent="0.25">
      <c r="F1" s="66"/>
      <c r="H1" s="66" t="s">
        <v>43</v>
      </c>
    </row>
    <row r="2" spans="1:8" ht="15.75" x14ac:dyDescent="0.25">
      <c r="F2" s="66"/>
      <c r="H2" s="66" t="s">
        <v>70</v>
      </c>
    </row>
    <row r="3" spans="1:8" ht="15.75" x14ac:dyDescent="0.25">
      <c r="A3" s="67"/>
      <c r="B3" s="67"/>
      <c r="C3" s="67"/>
      <c r="D3" s="67"/>
      <c r="E3" s="108"/>
      <c r="F3" s="108"/>
      <c r="H3" s="108" t="s">
        <v>71</v>
      </c>
    </row>
    <row r="4" spans="1:8" ht="15.75" x14ac:dyDescent="0.25">
      <c r="A4" s="67"/>
      <c r="B4" s="67"/>
      <c r="C4" s="67"/>
      <c r="D4" s="67"/>
      <c r="E4" s="67"/>
      <c r="F4" s="69"/>
      <c r="H4" s="69" t="s">
        <v>46</v>
      </c>
    </row>
    <row r="5" spans="1:8" ht="15.75" x14ac:dyDescent="0.25">
      <c r="F5" s="66"/>
      <c r="H5" s="66"/>
    </row>
    <row r="6" spans="1:8" ht="15.75" x14ac:dyDescent="0.25">
      <c r="F6" s="66"/>
      <c r="H6" s="66" t="s">
        <v>72</v>
      </c>
    </row>
    <row r="7" spans="1:8" ht="15.75" x14ac:dyDescent="0.25">
      <c r="A7" s="70" t="s">
        <v>73</v>
      </c>
      <c r="B7" s="70"/>
      <c r="C7" s="70"/>
      <c r="D7" s="70"/>
      <c r="E7" s="70"/>
      <c r="F7" s="70"/>
    </row>
    <row r="8" spans="1:8" ht="15.75" x14ac:dyDescent="0.25">
      <c r="A8" s="71" t="s">
        <v>49</v>
      </c>
      <c r="B8" s="71"/>
      <c r="C8" s="71"/>
      <c r="D8" s="71"/>
      <c r="E8" s="71"/>
      <c r="F8" s="71"/>
    </row>
    <row r="9" spans="1:8" ht="15.75" thickBot="1" x14ac:dyDescent="0.3">
      <c r="A9" s="72" t="s">
        <v>50</v>
      </c>
      <c r="B9" s="72"/>
      <c r="C9" s="72"/>
      <c r="D9" s="72"/>
      <c r="E9" s="72"/>
      <c r="F9" s="72"/>
    </row>
    <row r="10" spans="1:8" ht="60" x14ac:dyDescent="0.25">
      <c r="A10" s="73" t="s">
        <v>5</v>
      </c>
      <c r="B10" s="74" t="s">
        <v>51</v>
      </c>
      <c r="C10" s="74" t="s">
        <v>52</v>
      </c>
      <c r="D10" s="74" t="s">
        <v>53</v>
      </c>
      <c r="E10" s="74" t="s">
        <v>74</v>
      </c>
      <c r="F10" s="75" t="s">
        <v>75</v>
      </c>
      <c r="G10" s="85" t="s">
        <v>76</v>
      </c>
      <c r="H10" s="75" t="s">
        <v>77</v>
      </c>
    </row>
    <row r="11" spans="1:8" ht="30" x14ac:dyDescent="0.25">
      <c r="A11" s="109"/>
      <c r="B11" s="110"/>
      <c r="C11" s="110"/>
      <c r="D11" s="110"/>
      <c r="E11" s="110"/>
      <c r="F11" s="111"/>
      <c r="G11" s="112" t="s">
        <v>78</v>
      </c>
      <c r="H11" s="111"/>
    </row>
    <row r="12" spans="1:8" ht="15.75" thickBot="1" x14ac:dyDescent="0.3">
      <c r="A12" s="113">
        <v>1</v>
      </c>
      <c r="B12" s="114">
        <v>2</v>
      </c>
      <c r="C12" s="114">
        <v>3</v>
      </c>
      <c r="D12" s="114">
        <v>4</v>
      </c>
      <c r="E12" s="114">
        <v>5</v>
      </c>
      <c r="F12" s="115">
        <v>6</v>
      </c>
      <c r="G12" s="114">
        <v>5</v>
      </c>
      <c r="H12" s="115">
        <v>6</v>
      </c>
    </row>
    <row r="13" spans="1:8" ht="43.5" x14ac:dyDescent="0.25">
      <c r="A13" s="82">
        <v>1</v>
      </c>
      <c r="B13" s="83">
        <f>'[38]22'!B13:B14</f>
        <v>0.53542650858885066</v>
      </c>
      <c r="C13" s="116" t="s">
        <v>56</v>
      </c>
      <c r="D13" s="90" t="s">
        <v>57</v>
      </c>
      <c r="E13" s="90">
        <v>8126</v>
      </c>
      <c r="F13" s="117">
        <v>8126</v>
      </c>
      <c r="G13" s="118">
        <f t="shared" ref="G13:G18" si="0">F13-E13</f>
        <v>0</v>
      </c>
      <c r="H13" s="117"/>
    </row>
    <row r="14" spans="1:8" ht="43.5" x14ac:dyDescent="0.25">
      <c r="A14" s="87"/>
      <c r="B14" s="88"/>
      <c r="C14" s="89" t="s">
        <v>58</v>
      </c>
      <c r="D14" s="90" t="s">
        <v>59</v>
      </c>
      <c r="E14" s="95">
        <v>29</v>
      </c>
      <c r="F14" s="96">
        <v>23</v>
      </c>
      <c r="G14" s="95">
        <f t="shared" si="0"/>
        <v>-6</v>
      </c>
      <c r="H14" s="96"/>
    </row>
    <row r="15" spans="1:8" ht="32.25" customHeight="1" x14ac:dyDescent="0.25">
      <c r="A15" s="93" t="s">
        <v>60</v>
      </c>
      <c r="B15" s="94"/>
      <c r="C15" s="89" t="s">
        <v>79</v>
      </c>
      <c r="D15" s="90" t="s">
        <v>62</v>
      </c>
      <c r="E15" s="91">
        <f>'[1]расчет износа'!E5</f>
        <v>0.43297350731334278</v>
      </c>
      <c r="F15" s="92">
        <v>0.43</v>
      </c>
      <c r="G15" s="91">
        <f t="shared" si="0"/>
        <v>-2.9735073133427825E-3</v>
      </c>
      <c r="H15" s="96" t="s">
        <v>80</v>
      </c>
    </row>
    <row r="16" spans="1:8" ht="30" x14ac:dyDescent="0.25">
      <c r="A16" s="97">
        <v>2</v>
      </c>
      <c r="B16" s="98">
        <f>'[38]22'!F28/'[38]22'!F31</f>
        <v>0.11195486810750821</v>
      </c>
      <c r="C16" s="89" t="s">
        <v>63</v>
      </c>
      <c r="D16" s="90" t="s">
        <v>57</v>
      </c>
      <c r="E16" s="119">
        <v>4593</v>
      </c>
      <c r="F16" s="120">
        <v>4593</v>
      </c>
      <c r="G16" s="121">
        <f t="shared" si="0"/>
        <v>0</v>
      </c>
      <c r="H16" s="120"/>
    </row>
    <row r="17" spans="1:8" ht="29.25" x14ac:dyDescent="0.25">
      <c r="A17" s="87"/>
      <c r="B17" s="88"/>
      <c r="C17" s="89" t="s">
        <v>64</v>
      </c>
      <c r="D17" s="90" t="s">
        <v>65</v>
      </c>
      <c r="E17" s="119">
        <v>50</v>
      </c>
      <c r="F17" s="122">
        <v>50</v>
      </c>
      <c r="G17" s="121">
        <f t="shared" si="0"/>
        <v>0</v>
      </c>
      <c r="H17" s="122"/>
    </row>
    <row r="18" spans="1:8" ht="30.75" thickBot="1" x14ac:dyDescent="0.3">
      <c r="A18" s="123" t="s">
        <v>66</v>
      </c>
      <c r="B18" s="124"/>
      <c r="C18" s="125" t="s">
        <v>81</v>
      </c>
      <c r="D18" s="112" t="s">
        <v>62</v>
      </c>
      <c r="E18" s="126">
        <v>0.42</v>
      </c>
      <c r="F18" s="127">
        <v>0.28000000000000003</v>
      </c>
      <c r="G18" s="126">
        <f t="shared" si="0"/>
        <v>-0.13999999999999996</v>
      </c>
      <c r="H18" s="122" t="s">
        <v>82</v>
      </c>
    </row>
    <row r="19" spans="1:8" ht="16.5" thickBot="1" x14ac:dyDescent="0.3">
      <c r="A19" s="128"/>
      <c r="B19" s="129" t="s">
        <v>83</v>
      </c>
      <c r="C19" s="130"/>
      <c r="D19" s="130"/>
      <c r="E19" s="130"/>
      <c r="F19" s="130"/>
      <c r="G19" s="131"/>
      <c r="H19" s="132"/>
    </row>
    <row r="20" spans="1:8" ht="15.75" x14ac:dyDescent="0.25">
      <c r="A20" s="105"/>
    </row>
    <row r="21" spans="1:8" ht="70.5" customHeight="1" x14ac:dyDescent="0.25">
      <c r="A21" s="106" t="s">
        <v>68</v>
      </c>
    </row>
    <row r="22" spans="1:8" x14ac:dyDescent="0.25">
      <c r="F22" s="107"/>
    </row>
    <row r="23" spans="1:8" ht="15.75" x14ac:dyDescent="0.25">
      <c r="A23" s="106" t="s">
        <v>69</v>
      </c>
    </row>
  </sheetData>
  <mergeCells count="15">
    <mergeCell ref="H10:H11"/>
    <mergeCell ref="A13:A14"/>
    <mergeCell ref="B13:B14"/>
    <mergeCell ref="A16:A17"/>
    <mergeCell ref="B16:B17"/>
    <mergeCell ref="B19:G19"/>
    <mergeCell ref="A7:F7"/>
    <mergeCell ref="A8:F8"/>
    <mergeCell ref="A9:F9"/>
    <mergeCell ref="A10:A11"/>
    <mergeCell ref="B10:B11"/>
    <mergeCell ref="C10:C11"/>
    <mergeCell ref="D10:D11"/>
    <mergeCell ref="E10:E11"/>
    <mergeCell ref="F10:F11"/>
  </mergeCells>
  <pageMargins left="0.51181102362204722" right="0.31496062992125984" top="1.3385826771653544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Информация</vt:lpstr>
      <vt:lpstr>цел.показатели</vt:lpstr>
      <vt:lpstr>расчет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Утегенова Динара Тасбаевна</dc:creator>
  <cp:lastModifiedBy>Утегенова Динара Тасбаевна</cp:lastModifiedBy>
  <dcterms:created xsi:type="dcterms:W3CDTF">2021-04-30T07:01:53Z</dcterms:created>
  <dcterms:modified xsi:type="dcterms:W3CDTF">2021-04-30T07:03:12Z</dcterms:modified>
</cp:coreProperties>
</file>